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Dave\Work\The Benchmarking Partnership\Laboratory Benchmarking\FY2023-24 Programme\Final Version Questionnaires\"/>
    </mc:Choice>
  </mc:AlternateContent>
  <xr:revisionPtr revIDLastSave="0" documentId="13_ncr:1_{F4AA7DF4-B138-442B-AF74-0F1A25CA8678}" xr6:coauthVersionLast="47" xr6:coauthVersionMax="47" xr10:uidLastSave="{00000000-0000-0000-0000-000000000000}"/>
  <workbookProtection workbookAlgorithmName="SHA-512" workbookHashValue="qIz8dvroKhM4HqNW2QJBtLeF/hQ1sGQW179M06gCKTXW6S4xJvD27AV5GS+128IbeLG4LkSzlh44E+JxCTfzZw==" workbookSaltValue="U4q1L/pDlfFtwX49YSk9ig==" workbookSpinCount="100000" lockStructure="1"/>
  <bookViews>
    <workbookView xWindow="-110" yWindow="-110" windowWidth="25820" windowHeight="15500" xr2:uid="{FE59E2B7-5E6B-41E7-BA81-4CC93EDC4479}"/>
  </bookViews>
  <sheets>
    <sheet name="Contact Details and General Inf" sheetId="10" r:id="rId1"/>
    <sheet name="Quick Data Sense Check" sheetId="12" r:id="rId2"/>
    <sheet name="Workload Guidance Notes" sheetId="13" r:id="rId3"/>
    <sheet name="Workload Data Entry" sheetId="5" r:id="rId4"/>
    <sheet name="Optional Test Detail" sheetId="16" r:id="rId5"/>
    <sheet name="Consultant Data" sheetId="7" r:id="rId6"/>
    <sheet name="FTE Staff and Finance" sheetId="1" r:id="rId7"/>
    <sheet name="Turnaround Times" sheetId="15" r:id="rId8"/>
    <sheet name="Additional Detail (Free Text)" sheetId="9" r:id="rId9"/>
    <sheet name="Data Compile" sheetId="11" state="hidden" r:id="rId10"/>
  </sheets>
  <definedNames>
    <definedName name="data_export">'Data Compile'!$D$3:$D$7038</definedName>
    <definedName name="_xlnm.Print_Area" localSheetId="8">'Additional Detail (Free Text)'!$B$2:$K$22</definedName>
    <definedName name="_xlnm.Print_Area" localSheetId="5">'Consultant Data'!$C$2:$G$46</definedName>
    <definedName name="_xlnm.Print_Area" localSheetId="0">'Contact Details and General Inf'!$B$2:$C$31</definedName>
    <definedName name="_xlnm.Print_Area" localSheetId="4">'Optional Test Detail'!$B$2:$J$3</definedName>
    <definedName name="_xlnm.Print_Area" localSheetId="1">'Quick Data Sense Check'!$C$2:$F$42</definedName>
    <definedName name="_xlnm.Print_Area" localSheetId="3">'Workload Data Entry'!$B$2:$J$22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2" l="1"/>
  <c r="D2313" i="11"/>
  <c r="D2291" i="11"/>
  <c r="D2269" i="11"/>
  <c r="P12" i="1"/>
  <c r="R12" i="1" s="1"/>
  <c r="D2302" i="11" s="1"/>
  <c r="D2280" i="11" l="1"/>
  <c r="D17" i="12"/>
  <c r="F17" i="12" s="1"/>
  <c r="D6521" i="11"/>
  <c r="D6520" i="11"/>
  <c r="D6519" i="11"/>
  <c r="D6518" i="11"/>
  <c r="D6517" i="11"/>
  <c r="D6516" i="11"/>
  <c r="D6515" i="11"/>
  <c r="D6514" i="11"/>
  <c r="D6513" i="11"/>
  <c r="D6512" i="11"/>
  <c r="D6511" i="11"/>
  <c r="D6510" i="11"/>
  <c r="D6506" i="11"/>
  <c r="D6505" i="11"/>
  <c r="D6504" i="11"/>
  <c r="D6503" i="11"/>
  <c r="D6502" i="11"/>
  <c r="D6501" i="11"/>
  <c r="D6500" i="11"/>
  <c r="D6499" i="11"/>
  <c r="D6498" i="11"/>
  <c r="D7013" i="11" s="1"/>
  <c r="D6497" i="11"/>
  <c r="D7012" i="11" s="1"/>
  <c r="D6496" i="11"/>
  <c r="D7011" i="11" s="1"/>
  <c r="D6495" i="11"/>
  <c r="D6494" i="11"/>
  <c r="D6493" i="11"/>
  <c r="D6492" i="11"/>
  <c r="D6491" i="11"/>
  <c r="D6490" i="11"/>
  <c r="D6485" i="11"/>
  <c r="D6484" i="11"/>
  <c r="D6483" i="11"/>
  <c r="D6482" i="11"/>
  <c r="D6481" i="11"/>
  <c r="D6480" i="11"/>
  <c r="D6479" i="11"/>
  <c r="D6475" i="11"/>
  <c r="D6474" i="11"/>
  <c r="D6473" i="11"/>
  <c r="D6472" i="11"/>
  <c r="D6471" i="11"/>
  <c r="D6466" i="11"/>
  <c r="D6465" i="11"/>
  <c r="D6464" i="11"/>
  <c r="D6463" i="11"/>
  <c r="D6978" i="11" s="1"/>
  <c r="D6462" i="11"/>
  <c r="D6977" i="11" s="1"/>
  <c r="D6461" i="11"/>
  <c r="D6460" i="11"/>
  <c r="D6975" i="11" s="1"/>
  <c r="D6459" i="11"/>
  <c r="D6458" i="11"/>
  <c r="D6457" i="11"/>
  <c r="D6972" i="11" s="1"/>
  <c r="D6456" i="11"/>
  <c r="D6971" i="11" s="1"/>
  <c r="D6455" i="11"/>
  <c r="D6970" i="11" s="1"/>
  <c r="D6454" i="11"/>
  <c r="D6969" i="11" s="1"/>
  <c r="D6453" i="11"/>
  <c r="D6452" i="11"/>
  <c r="D6451" i="11"/>
  <c r="D6450" i="11"/>
  <c r="D6449" i="11"/>
  <c r="D6448" i="11"/>
  <c r="D6447" i="11"/>
  <c r="D6446" i="11"/>
  <c r="D6445" i="11"/>
  <c r="D6444" i="11"/>
  <c r="D6443" i="11"/>
  <c r="D6442" i="11"/>
  <c r="D6441" i="11"/>
  <c r="D6440" i="11"/>
  <c r="D6439" i="11"/>
  <c r="D6438" i="11"/>
  <c r="D6437" i="11"/>
  <c r="D6436" i="11"/>
  <c r="D6435" i="11"/>
  <c r="D6434" i="11"/>
  <c r="D6433" i="11"/>
  <c r="D6432" i="11"/>
  <c r="D6431" i="11"/>
  <c r="D6430" i="11"/>
  <c r="D6945" i="11" s="1"/>
  <c r="D6429" i="11"/>
  <c r="D6944" i="11" s="1"/>
  <c r="D6428" i="11"/>
  <c r="D6427" i="11"/>
  <c r="D6426" i="11"/>
  <c r="D6425" i="11"/>
  <c r="D6940" i="11" s="1"/>
  <c r="D6424" i="11"/>
  <c r="D6423" i="11"/>
  <c r="D6422" i="11"/>
  <c r="D6421" i="11"/>
  <c r="D6936" i="11" s="1"/>
  <c r="D6420" i="11"/>
  <c r="D6419" i="11"/>
  <c r="D6418" i="11"/>
  <c r="D6417" i="11"/>
  <c r="D6416" i="11"/>
  <c r="D6415" i="11"/>
  <c r="D6414" i="11"/>
  <c r="D6413" i="11"/>
  <c r="D6412" i="11"/>
  <c r="D6405" i="11"/>
  <c r="D6404" i="11"/>
  <c r="D6403" i="11"/>
  <c r="D6402" i="11"/>
  <c r="D6397" i="11"/>
  <c r="D6396" i="11"/>
  <c r="D6395" i="11"/>
  <c r="D6394" i="11"/>
  <c r="D6393" i="11"/>
  <c r="D6392" i="11"/>
  <c r="D6391" i="11"/>
  <c r="D6906" i="11" s="1"/>
  <c r="D6390" i="11"/>
  <c r="D6905" i="11" s="1"/>
  <c r="D6389" i="11"/>
  <c r="D6904" i="11" s="1"/>
  <c r="D6385" i="11"/>
  <c r="D6900" i="11" s="1"/>
  <c r="D6384" i="11"/>
  <c r="D6383" i="11"/>
  <c r="D6382" i="11"/>
  <c r="D6897" i="11" s="1"/>
  <c r="D6381" i="11"/>
  <c r="D6376" i="11"/>
  <c r="D6375" i="11"/>
  <c r="D6890" i="11" s="1"/>
  <c r="D6374" i="11"/>
  <c r="D6373" i="11"/>
  <c r="D6888" i="11" s="1"/>
  <c r="D6368" i="11"/>
  <c r="D6367" i="11"/>
  <c r="D6366" i="11"/>
  <c r="D6365" i="11"/>
  <c r="D6360" i="11"/>
  <c r="D6359" i="11"/>
  <c r="D6358" i="11"/>
  <c r="D6357" i="11"/>
  <c r="D6356" i="11"/>
  <c r="D6355" i="11"/>
  <c r="D6354" i="11"/>
  <c r="D6353" i="11"/>
  <c r="D6352" i="11"/>
  <c r="D6351" i="11"/>
  <c r="D6350" i="11"/>
  <c r="D6349" i="11"/>
  <c r="D6348" i="11"/>
  <c r="D6343" i="11"/>
  <c r="D6342" i="11"/>
  <c r="D6338" i="11"/>
  <c r="D6337" i="11"/>
  <c r="D6852" i="11" s="1"/>
  <c r="D6336" i="11"/>
  <c r="D6851" i="11" s="1"/>
  <c r="D6335" i="11"/>
  <c r="D6850" i="11" s="1"/>
  <c r="D6334" i="11"/>
  <c r="D6849" i="11" s="1"/>
  <c r="D6333" i="11"/>
  <c r="D6848" i="11" s="1"/>
  <c r="D6332" i="11"/>
  <c r="D6331" i="11"/>
  <c r="D6326" i="11"/>
  <c r="D6325" i="11"/>
  <c r="D6324" i="11"/>
  <c r="D6323" i="11"/>
  <c r="D6322" i="11"/>
  <c r="D6321" i="11"/>
  <c r="D6320" i="11"/>
  <c r="D6319" i="11"/>
  <c r="D6318" i="11"/>
  <c r="D6317" i="11"/>
  <c r="D6316" i="11"/>
  <c r="D6315" i="11"/>
  <c r="D6314" i="11"/>
  <c r="D6313" i="11"/>
  <c r="D6312" i="11"/>
  <c r="D6311" i="11"/>
  <c r="D6307" i="11"/>
  <c r="D6306" i="11"/>
  <c r="D6305" i="11"/>
  <c r="D6304" i="11"/>
  <c r="D6303" i="11"/>
  <c r="D6302" i="11"/>
  <c r="D6301" i="11"/>
  <c r="D6816" i="11" s="1"/>
  <c r="D6300" i="11"/>
  <c r="D6815" i="11" s="1"/>
  <c r="D6293" i="11"/>
  <c r="D6808" i="11" s="1"/>
  <c r="D6292" i="11"/>
  <c r="D6291" i="11"/>
  <c r="D6290" i="11"/>
  <c r="D6289" i="11"/>
  <c r="D6288" i="11"/>
  <c r="D6287" i="11"/>
  <c r="D6286" i="11"/>
  <c r="D6285" i="11"/>
  <c r="D6284" i="11"/>
  <c r="D6283" i="11"/>
  <c r="D6282" i="11"/>
  <c r="D6281" i="11"/>
  <c r="D6280" i="11"/>
  <c r="D6275" i="11"/>
  <c r="D6274" i="11"/>
  <c r="D6273" i="11"/>
  <c r="D6272" i="11"/>
  <c r="D6271" i="11"/>
  <c r="D6270" i="11"/>
  <c r="D6269" i="11"/>
  <c r="D6268" i="11"/>
  <c r="D6267" i="11"/>
  <c r="D6266" i="11"/>
  <c r="D6265" i="11"/>
  <c r="D6264" i="11"/>
  <c r="D6263" i="11"/>
  <c r="D6262" i="11"/>
  <c r="D6261" i="11"/>
  <c r="D6260" i="11"/>
  <c r="D6259" i="11"/>
  <c r="D6774" i="11" s="1"/>
  <c r="D6258" i="11"/>
  <c r="D6773" i="11" s="1"/>
  <c r="D6257" i="11"/>
  <c r="D6772" i="11" s="1"/>
  <c r="D6256" i="11"/>
  <c r="D6255" i="11"/>
  <c r="D6254" i="11"/>
  <c r="D6253" i="11"/>
  <c r="D6248" i="11"/>
  <c r="D6247" i="11"/>
  <c r="D6246" i="11"/>
  <c r="D6245" i="11"/>
  <c r="D6244" i="11"/>
  <c r="D6243" i="11"/>
  <c r="D6242" i="11"/>
  <c r="D6241" i="11"/>
  <c r="D6240" i="11"/>
  <c r="D6239" i="11"/>
  <c r="D6238" i="11"/>
  <c r="D6237" i="11"/>
  <c r="D6236" i="11"/>
  <c r="D6235" i="11"/>
  <c r="D6234" i="11"/>
  <c r="D6233" i="11"/>
  <c r="D6232" i="11"/>
  <c r="D6231" i="11"/>
  <c r="D6230" i="11"/>
  <c r="D6229" i="11"/>
  <c r="D6224" i="11"/>
  <c r="D6223" i="11"/>
  <c r="D6222" i="11"/>
  <c r="D6221" i="11"/>
  <c r="D6220" i="11"/>
  <c r="D6219" i="11"/>
  <c r="D6218" i="11"/>
  <c r="D6217" i="11"/>
  <c r="D6216" i="11"/>
  <c r="D6215" i="11"/>
  <c r="D6214" i="11"/>
  <c r="D6213" i="11"/>
  <c r="D6212" i="11"/>
  <c r="D6211" i="11"/>
  <c r="D6210" i="11"/>
  <c r="D6209" i="11"/>
  <c r="D6208" i="11"/>
  <c r="D6723" i="11" s="1"/>
  <c r="D6207" i="11"/>
  <c r="D6206" i="11"/>
  <c r="D6205" i="11"/>
  <c r="D6204" i="11"/>
  <c r="D6203" i="11"/>
  <c r="D6202" i="11"/>
  <c r="D6201" i="11"/>
  <c r="D6200" i="11"/>
  <c r="D6199" i="11"/>
  <c r="D6198" i="11"/>
  <c r="D6197" i="11"/>
  <c r="D6196" i="11"/>
  <c r="D6195" i="11"/>
  <c r="D6194" i="11"/>
  <c r="D6193" i="11"/>
  <c r="D6192" i="11"/>
  <c r="D6191" i="11"/>
  <c r="D6190" i="11"/>
  <c r="D6189" i="11"/>
  <c r="D6188" i="11"/>
  <c r="D6187" i="11"/>
  <c r="D6186" i="11"/>
  <c r="D6185" i="11"/>
  <c r="D6184" i="11"/>
  <c r="D6183" i="11"/>
  <c r="D6182" i="11"/>
  <c r="D6181" i="11"/>
  <c r="D6180" i="11"/>
  <c r="D6179" i="11"/>
  <c r="D6176" i="11"/>
  <c r="D6174" i="11"/>
  <c r="D6689" i="11" s="1"/>
  <c r="D6173" i="11"/>
  <c r="D6172" i="11"/>
  <c r="D6171" i="11"/>
  <c r="D6170" i="11"/>
  <c r="D6685" i="11" s="1"/>
  <c r="D6169" i="11"/>
  <c r="D6168" i="11"/>
  <c r="D6167" i="11"/>
  <c r="D6166" i="11"/>
  <c r="D6165" i="11"/>
  <c r="D6164" i="11"/>
  <c r="D6163" i="11"/>
  <c r="D6162" i="11"/>
  <c r="D6157" i="11"/>
  <c r="D6156" i="11"/>
  <c r="D6155" i="11"/>
  <c r="D6154" i="11"/>
  <c r="D6153" i="11"/>
  <c r="D6152" i="11"/>
  <c r="D6151" i="11"/>
  <c r="D6150" i="11"/>
  <c r="D6149" i="11"/>
  <c r="D6148" i="11"/>
  <c r="D6147" i="11"/>
  <c r="D6146" i="11"/>
  <c r="D6145" i="11"/>
  <c r="D6144" i="11"/>
  <c r="D6143" i="11"/>
  <c r="D6142" i="11"/>
  <c r="D6141" i="11"/>
  <c r="D6140" i="11"/>
  <c r="D6655" i="11" s="1"/>
  <c r="D6139" i="11"/>
  <c r="D6654" i="11" s="1"/>
  <c r="D6138" i="11"/>
  <c r="D6653" i="11" s="1"/>
  <c r="D6137" i="11"/>
  <c r="D6652" i="11" s="1"/>
  <c r="D6136" i="11"/>
  <c r="D6651" i="11" s="1"/>
  <c r="D6135" i="11"/>
  <c r="D6650" i="11" s="1"/>
  <c r="D6134" i="11"/>
  <c r="D6133" i="11"/>
  <c r="D6132" i="11"/>
  <c r="D6131" i="11"/>
  <c r="D6130" i="11"/>
  <c r="D6129" i="11"/>
  <c r="D6128" i="11"/>
  <c r="D6127" i="11"/>
  <c r="D6126" i="11"/>
  <c r="D6125" i="11"/>
  <c r="D6124" i="11"/>
  <c r="D6123" i="11"/>
  <c r="D6122" i="11"/>
  <c r="D6121" i="11"/>
  <c r="D6120" i="11"/>
  <c r="D6119" i="11"/>
  <c r="D6118" i="11"/>
  <c r="D6117" i="11"/>
  <c r="D6116" i="11"/>
  <c r="D6115" i="11"/>
  <c r="D6114" i="11"/>
  <c r="D6113" i="11"/>
  <c r="D6112" i="11"/>
  <c r="D6111" i="11"/>
  <c r="D6110" i="11"/>
  <c r="D6109" i="11"/>
  <c r="D6108" i="11"/>
  <c r="D6623" i="11" s="1"/>
  <c r="D6107" i="11"/>
  <c r="D6622" i="11" s="1"/>
  <c r="D6106" i="11"/>
  <c r="D6105" i="11"/>
  <c r="D6104" i="11"/>
  <c r="D6103" i="11"/>
  <c r="D6102" i="11"/>
  <c r="D6101" i="11"/>
  <c r="D6100" i="11"/>
  <c r="D6099" i="11"/>
  <c r="D6098" i="11"/>
  <c r="D6097" i="11"/>
  <c r="D6096" i="11"/>
  <c r="D6095" i="11"/>
  <c r="D6094" i="11"/>
  <c r="D6093" i="11"/>
  <c r="D6092" i="11"/>
  <c r="D6091" i="11"/>
  <c r="D6090" i="11"/>
  <c r="D6089" i="11"/>
  <c r="D6088" i="11"/>
  <c r="D6087" i="11"/>
  <c r="D6086" i="11"/>
  <c r="D6085" i="11"/>
  <c r="D6084" i="11"/>
  <c r="D6083" i="11"/>
  <c r="D6082" i="11"/>
  <c r="D6081" i="11"/>
  <c r="D6080" i="11"/>
  <c r="D6079" i="11"/>
  <c r="D6078" i="11"/>
  <c r="D6077" i="11"/>
  <c r="D6076" i="11"/>
  <c r="D6591" i="11" s="1"/>
  <c r="D6075" i="11"/>
  <c r="D6590" i="11" s="1"/>
  <c r="D6074" i="11"/>
  <c r="D6589" i="11" s="1"/>
  <c r="D6073" i="11"/>
  <c r="D6072" i="11"/>
  <c r="D6587" i="11" s="1"/>
  <c r="D6071" i="11"/>
  <c r="D6586" i="11" s="1"/>
  <c r="D6070" i="11"/>
  <c r="D6069" i="11"/>
  <c r="D6068" i="11"/>
  <c r="D6067" i="11"/>
  <c r="D6066" i="11"/>
  <c r="D6065" i="11"/>
  <c r="D6064" i="11"/>
  <c r="D6063" i="11"/>
  <c r="D6062" i="11"/>
  <c r="D6061" i="11"/>
  <c r="D6060" i="11"/>
  <c r="D6059" i="11"/>
  <c r="D6058" i="11"/>
  <c r="D6057" i="11"/>
  <c r="D6056" i="11"/>
  <c r="D6055" i="11"/>
  <c r="D6054" i="11"/>
  <c r="D6053" i="11"/>
  <c r="D6052" i="11"/>
  <c r="D6051" i="11"/>
  <c r="D6050" i="11"/>
  <c r="D6049" i="11"/>
  <c r="D6048" i="11"/>
  <c r="D6047" i="11"/>
  <c r="D6046" i="11"/>
  <c r="D6045" i="11"/>
  <c r="D6044" i="11"/>
  <c r="D6559" i="11" s="1"/>
  <c r="D6043" i="11"/>
  <c r="D6558" i="11" s="1"/>
  <c r="D6042" i="11"/>
  <c r="D6041" i="11"/>
  <c r="D6040" i="11"/>
  <c r="D6039" i="11"/>
  <c r="D6038" i="11"/>
  <c r="D6037" i="11"/>
  <c r="D6036" i="11"/>
  <c r="D6035" i="11"/>
  <c r="D6034" i="11"/>
  <c r="D6033" i="11"/>
  <c r="D6032" i="11"/>
  <c r="D6031" i="11"/>
  <c r="D6030" i="11"/>
  <c r="D6029" i="11"/>
  <c r="D6028" i="11"/>
  <c r="D6027" i="11"/>
  <c r="D6026" i="11"/>
  <c r="D6025" i="11"/>
  <c r="D6024" i="11"/>
  <c r="D6023" i="11"/>
  <c r="D6022" i="11"/>
  <c r="D6021" i="11"/>
  <c r="D6020" i="11"/>
  <c r="D6019" i="11"/>
  <c r="D6018" i="11"/>
  <c r="D6017" i="11"/>
  <c r="D6016" i="11"/>
  <c r="D6015" i="11"/>
  <c r="D6014" i="11"/>
  <c r="D6007" i="11"/>
  <c r="D6006" i="11"/>
  <c r="D7036" i="11" s="1"/>
  <c r="D6005" i="11"/>
  <c r="D7035" i="11" s="1"/>
  <c r="D6004" i="11"/>
  <c r="D6003" i="11"/>
  <c r="D6002" i="11"/>
  <c r="D6001" i="11"/>
  <c r="D6000" i="11"/>
  <c r="D5999" i="11"/>
  <c r="D5998" i="11"/>
  <c r="D5997" i="11"/>
  <c r="D5996" i="11"/>
  <c r="D5995" i="11"/>
  <c r="D5990" i="11"/>
  <c r="D5989" i="11"/>
  <c r="D5988" i="11"/>
  <c r="D5987" i="11"/>
  <c r="D5986" i="11"/>
  <c r="D5985" i="11"/>
  <c r="D5984" i="11"/>
  <c r="D5983" i="11"/>
  <c r="D5982" i="11"/>
  <c r="D5981" i="11"/>
  <c r="D5980" i="11"/>
  <c r="D5979" i="11"/>
  <c r="D5978" i="11"/>
  <c r="D7008" i="11" s="1"/>
  <c r="D5977" i="11"/>
  <c r="D7007" i="11" s="1"/>
  <c r="D5976" i="11"/>
  <c r="D7006" i="11" s="1"/>
  <c r="D5975" i="11"/>
  <c r="D7005" i="11" s="1"/>
  <c r="D5970" i="11"/>
  <c r="D7000" i="11" s="1"/>
  <c r="D5969" i="11"/>
  <c r="D5968" i="11"/>
  <c r="D5967" i="11"/>
  <c r="D5966" i="11"/>
  <c r="D5965" i="11"/>
  <c r="D5964" i="11"/>
  <c r="D5960" i="11"/>
  <c r="D5959" i="11"/>
  <c r="D5958" i="11"/>
  <c r="D5957" i="11"/>
  <c r="D5956" i="11"/>
  <c r="D5951" i="11"/>
  <c r="D5950" i="11"/>
  <c r="D5949" i="11"/>
  <c r="D5948" i="11"/>
  <c r="D5947" i="11"/>
  <c r="D5946" i="11"/>
  <c r="D5945" i="11"/>
  <c r="D5944" i="11"/>
  <c r="D5943" i="11"/>
  <c r="D5942" i="11"/>
  <c r="D5941" i="11"/>
  <c r="D5940" i="11"/>
  <c r="D5939" i="11"/>
  <c r="D5938" i="11"/>
  <c r="D5937" i="11"/>
  <c r="D5936" i="11"/>
  <c r="D5935" i="11"/>
  <c r="D6965" i="11" s="1"/>
  <c r="D5934" i="11"/>
  <c r="D6964" i="11" s="1"/>
  <c r="D5933" i="11"/>
  <c r="D5932" i="11"/>
  <c r="D6962" i="11" s="1"/>
  <c r="D5931" i="11"/>
  <c r="D6961" i="11" s="1"/>
  <c r="D5930" i="11"/>
  <c r="D5929" i="11"/>
  <c r="D5928" i="11"/>
  <c r="D5927" i="11"/>
  <c r="D6957" i="11" s="1"/>
  <c r="D5926" i="11"/>
  <c r="D5925" i="11"/>
  <c r="D5924" i="11"/>
  <c r="D5923" i="11"/>
  <c r="D5922" i="11"/>
  <c r="D5921" i="11"/>
  <c r="D5920" i="11"/>
  <c r="D5919" i="11"/>
  <c r="D5918" i="11"/>
  <c r="D5917" i="11"/>
  <c r="D5916" i="11"/>
  <c r="D5915" i="11"/>
  <c r="D5914" i="11"/>
  <c r="D5913" i="11"/>
  <c r="D5912" i="11"/>
  <c r="D5911" i="11"/>
  <c r="D5910" i="11"/>
  <c r="D5909" i="11"/>
  <c r="D5908" i="11"/>
  <c r="D5907" i="11"/>
  <c r="D5906" i="11"/>
  <c r="D5905" i="11"/>
  <c r="D5904" i="11"/>
  <c r="D5903" i="11"/>
  <c r="D6933" i="11" s="1"/>
  <c r="D5902" i="11"/>
  <c r="D6932" i="11" s="1"/>
  <c r="D5901" i="11"/>
  <c r="D5900" i="11"/>
  <c r="D6930" i="11" s="1"/>
  <c r="D5899" i="11"/>
  <c r="D6929" i="11" s="1"/>
  <c r="D5898" i="11"/>
  <c r="D5897" i="11"/>
  <c r="D5890" i="11"/>
  <c r="D5889" i="11"/>
  <c r="D5888" i="11"/>
  <c r="D5887" i="11"/>
  <c r="D5882" i="11"/>
  <c r="D5881" i="11"/>
  <c r="D5880" i="11"/>
  <c r="D5879" i="11"/>
  <c r="D5878" i="11"/>
  <c r="D5877" i="11"/>
  <c r="D5876" i="11"/>
  <c r="D5875" i="11"/>
  <c r="D5874" i="11"/>
  <c r="D5870" i="11"/>
  <c r="D5869" i="11"/>
  <c r="D5868" i="11"/>
  <c r="D5867" i="11"/>
  <c r="D5866" i="11"/>
  <c r="D5861" i="11"/>
  <c r="D5860" i="11"/>
  <c r="D5859" i="11"/>
  <c r="D5858" i="11"/>
  <c r="D5853" i="11"/>
  <c r="D5852" i="11"/>
  <c r="D5851" i="11"/>
  <c r="D5850" i="11"/>
  <c r="D5846" i="11"/>
  <c r="D5845" i="11"/>
  <c r="D5844" i="11"/>
  <c r="D5843" i="11"/>
  <c r="D5842" i="11"/>
  <c r="D5841" i="11"/>
  <c r="D5840" i="11"/>
  <c r="D5839" i="11"/>
  <c r="D5838" i="11"/>
  <c r="D5837" i="11"/>
  <c r="D6867" i="11" s="1"/>
  <c r="D5836" i="11"/>
  <c r="D6866" i="11" s="1"/>
  <c r="D5835" i="11"/>
  <c r="D5834" i="11"/>
  <c r="D6864" i="11" s="1"/>
  <c r="D5833" i="11"/>
  <c r="D6863" i="11" s="1"/>
  <c r="D5828" i="11"/>
  <c r="D5827" i="11"/>
  <c r="D5824" i="11"/>
  <c r="D5822" i="11"/>
  <c r="D5821" i="11"/>
  <c r="D5820" i="11"/>
  <c r="D5819" i="11"/>
  <c r="D5818" i="11"/>
  <c r="D5817" i="11"/>
  <c r="D5816" i="11"/>
  <c r="D5811" i="11"/>
  <c r="D5810" i="11"/>
  <c r="D5809" i="11"/>
  <c r="D5808" i="11"/>
  <c r="D5807" i="11"/>
  <c r="D5806" i="11"/>
  <c r="D5805" i="11"/>
  <c r="D5804" i="11"/>
  <c r="D5803" i="11"/>
  <c r="D5802" i="11"/>
  <c r="D5801" i="11"/>
  <c r="D5800" i="11"/>
  <c r="D6830" i="11" s="1"/>
  <c r="D5799" i="11"/>
  <c r="D5798" i="11"/>
  <c r="D6828" i="11" s="1"/>
  <c r="D5797" i="11"/>
  <c r="D5796" i="11"/>
  <c r="D6826" i="11" s="1"/>
  <c r="D5793" i="11"/>
  <c r="D5792" i="11"/>
  <c r="D6822" i="11" s="1"/>
  <c r="D5791" i="11"/>
  <c r="D5790" i="11"/>
  <c r="D6820" i="11" s="1"/>
  <c r="D5789" i="11"/>
  <c r="D6819" i="11" s="1"/>
  <c r="D5788" i="11"/>
  <c r="D6818" i="11" s="1"/>
  <c r="D5787" i="11"/>
  <c r="D5786" i="11"/>
  <c r="D5785" i="11"/>
  <c r="D5778" i="11"/>
  <c r="D5777" i="11"/>
  <c r="D5776" i="11"/>
  <c r="D5775" i="11"/>
  <c r="D5774" i="11"/>
  <c r="D5773" i="11"/>
  <c r="D5772" i="11"/>
  <c r="D5771" i="11"/>
  <c r="D5770" i="11"/>
  <c r="D5769" i="11"/>
  <c r="D5768" i="11"/>
  <c r="D5767" i="11"/>
  <c r="D5766" i="11"/>
  <c r="D5765" i="11"/>
  <c r="D5762" i="11"/>
  <c r="D5761" i="11"/>
  <c r="D5760" i="11"/>
  <c r="D6790" i="11" s="1"/>
  <c r="D5759" i="11"/>
  <c r="D6789" i="11" s="1"/>
  <c r="D5758" i="11"/>
  <c r="D6788" i="11" s="1"/>
  <c r="D5757" i="11"/>
  <c r="D6787" i="11" s="1"/>
  <c r="D5756" i="11"/>
  <c r="D6786" i="11" s="1"/>
  <c r="D5755" i="11"/>
  <c r="D6785" i="11" s="1"/>
  <c r="D5754" i="11"/>
  <c r="D6784" i="11" s="1"/>
  <c r="D5753" i="11"/>
  <c r="D6783" i="11" s="1"/>
  <c r="D5752" i="11"/>
  <c r="D5751" i="11"/>
  <c r="D5750" i="11"/>
  <c r="D6780" i="11" s="1"/>
  <c r="D5749" i="11"/>
  <c r="D5748" i="11"/>
  <c r="D6778" i="11" s="1"/>
  <c r="D5747" i="11"/>
  <c r="D5746" i="11"/>
  <c r="D5745" i="11"/>
  <c r="D5744" i="11"/>
  <c r="D5743" i="11"/>
  <c r="D5742" i="11"/>
  <c r="D5741" i="11"/>
  <c r="D5740" i="11"/>
  <c r="D5739" i="11"/>
  <c r="D5738" i="11"/>
  <c r="D5733" i="11"/>
  <c r="D5732" i="11"/>
  <c r="D5731" i="11"/>
  <c r="D5730" i="11"/>
  <c r="D5729" i="11"/>
  <c r="D5728" i="11"/>
  <c r="D5727" i="11"/>
  <c r="D5726" i="11"/>
  <c r="D5725" i="11"/>
  <c r="D5724" i="11"/>
  <c r="D6754" i="11" s="1"/>
  <c r="D5723" i="11"/>
  <c r="D5722" i="11"/>
  <c r="D5721" i="11"/>
  <c r="D6751" i="11" s="1"/>
  <c r="D5720" i="11"/>
  <c r="D6750" i="11" s="1"/>
  <c r="D5719" i="11"/>
  <c r="D5718" i="11"/>
  <c r="D6748" i="11" s="1"/>
  <c r="D5717" i="11"/>
  <c r="D5716" i="11"/>
  <c r="D5715" i="11"/>
  <c r="D5714" i="11"/>
  <c r="D6744" i="11" s="1"/>
  <c r="D5710" i="11"/>
  <c r="D5709" i="11"/>
  <c r="D6739" i="11" s="1"/>
  <c r="D5708" i="11"/>
  <c r="D6738" i="11" s="1"/>
  <c r="D5707" i="11"/>
  <c r="D5706" i="11"/>
  <c r="D5705" i="11"/>
  <c r="D5704" i="11"/>
  <c r="D5703" i="11"/>
  <c r="D5702" i="11"/>
  <c r="D5701" i="11"/>
  <c r="D5700" i="11"/>
  <c r="D5699" i="11"/>
  <c r="D5698" i="11"/>
  <c r="D5697" i="11"/>
  <c r="D5696" i="11"/>
  <c r="D5695" i="11"/>
  <c r="D5694" i="11"/>
  <c r="D5693" i="11"/>
  <c r="D5692" i="11"/>
  <c r="D5691" i="11"/>
  <c r="D5690" i="11"/>
  <c r="D5689" i="11"/>
  <c r="D5688" i="11"/>
  <c r="D6718" i="11" s="1"/>
  <c r="D5687" i="11"/>
  <c r="D6717" i="11" s="1"/>
  <c r="D5686" i="11"/>
  <c r="D6716" i="11" s="1"/>
  <c r="D5685" i="11"/>
  <c r="D6715" i="11" s="1"/>
  <c r="D5684" i="11"/>
  <c r="D6714" i="11" s="1"/>
  <c r="D5683" i="11"/>
  <c r="D6713" i="11" s="1"/>
  <c r="D5682" i="11"/>
  <c r="D5681" i="11"/>
  <c r="D5680" i="11"/>
  <c r="D5679" i="11"/>
  <c r="D6709" i="11" s="1"/>
  <c r="D5678" i="11"/>
  <c r="D6708" i="11" s="1"/>
  <c r="D5677" i="11"/>
  <c r="D5676" i="11"/>
  <c r="D5675" i="11"/>
  <c r="D5674" i="11"/>
  <c r="D5673" i="11"/>
  <c r="D5672" i="11"/>
  <c r="D5671" i="11"/>
  <c r="D5670" i="11"/>
  <c r="D5669" i="11"/>
  <c r="D5668" i="11"/>
  <c r="D5667" i="11"/>
  <c r="D5666" i="11"/>
  <c r="D5665" i="11"/>
  <c r="D5664" i="11"/>
  <c r="D5659" i="11"/>
  <c r="D5658" i="11"/>
  <c r="D5657" i="11"/>
  <c r="D5656" i="11"/>
  <c r="D5655" i="11"/>
  <c r="D5654" i="11"/>
  <c r="D5653" i="11"/>
  <c r="D6683" i="11" s="1"/>
  <c r="D5652" i="11"/>
  <c r="D6682" i="11" s="1"/>
  <c r="D5651" i="11"/>
  <c r="D6681" i="11" s="1"/>
  <c r="D5650" i="11"/>
  <c r="D6680" i="11" s="1"/>
  <c r="D5649" i="11"/>
  <c r="D6679" i="11" s="1"/>
  <c r="D5648" i="11"/>
  <c r="D5647" i="11"/>
  <c r="D5642" i="11"/>
  <c r="D6672" i="11" s="1"/>
  <c r="D5641" i="11"/>
  <c r="D5640" i="11"/>
  <c r="D6670" i="11" s="1"/>
  <c r="D5639" i="11"/>
  <c r="D5638" i="11"/>
  <c r="D5637" i="11"/>
  <c r="D5636" i="11"/>
  <c r="D5635" i="11"/>
  <c r="D6665" i="11" s="1"/>
  <c r="D5634" i="11"/>
  <c r="D5633" i="11"/>
  <c r="D5632" i="11"/>
  <c r="D5631" i="11"/>
  <c r="D5630" i="11"/>
  <c r="D5629" i="11"/>
  <c r="D5628" i="11"/>
  <c r="D5627" i="11"/>
  <c r="D5626" i="11"/>
  <c r="D5625" i="11"/>
  <c r="D5624" i="11"/>
  <c r="D5623" i="11"/>
  <c r="D5622" i="11"/>
  <c r="D5621" i="11"/>
  <c r="D5620" i="11"/>
  <c r="D5619" i="11"/>
  <c r="D5618" i="11"/>
  <c r="D5617" i="11"/>
  <c r="D5616" i="11"/>
  <c r="D5615" i="11"/>
  <c r="D6645" i="11" s="1"/>
  <c r="D5614" i="11"/>
  <c r="D6644" i="11" s="1"/>
  <c r="D5613" i="11"/>
  <c r="D5612" i="11"/>
  <c r="D6642" i="11" s="1"/>
  <c r="D5611" i="11"/>
  <c r="D5610" i="11"/>
  <c r="D6640" i="11" s="1"/>
  <c r="D5609" i="11"/>
  <c r="D5608" i="11"/>
  <c r="D6638" i="11" s="1"/>
  <c r="D5607" i="11"/>
  <c r="D5606" i="11"/>
  <c r="D5605" i="11"/>
  <c r="D5604" i="11"/>
  <c r="D5603" i="11"/>
  <c r="D6633" i="11" s="1"/>
  <c r="D5602" i="11"/>
  <c r="D5601" i="11"/>
  <c r="D5600" i="11"/>
  <c r="D5599" i="11"/>
  <c r="D5598" i="11"/>
  <c r="D5597" i="11"/>
  <c r="D5596" i="11"/>
  <c r="D5595" i="11"/>
  <c r="D5594" i="11"/>
  <c r="D5593" i="11"/>
  <c r="D5592" i="11"/>
  <c r="D5591" i="11"/>
  <c r="D5590" i="11"/>
  <c r="D5589" i="11"/>
  <c r="D5588" i="11"/>
  <c r="D5587" i="11"/>
  <c r="D5586" i="11"/>
  <c r="D5585" i="11"/>
  <c r="D5584" i="11"/>
  <c r="D6614" i="11" s="1"/>
  <c r="D5583" i="11"/>
  <c r="D6613" i="11" s="1"/>
  <c r="D5582" i="11"/>
  <c r="D6612" i="11" s="1"/>
  <c r="D5581" i="11"/>
  <c r="D6611" i="11" s="1"/>
  <c r="D5580" i="11"/>
  <c r="D5579" i="11"/>
  <c r="D5578" i="11"/>
  <c r="D6608" i="11" s="1"/>
  <c r="D5577" i="11"/>
  <c r="D5576" i="11"/>
  <c r="D6606" i="11" s="1"/>
  <c r="D5575" i="11"/>
  <c r="D6605" i="11" s="1"/>
  <c r="D5574" i="11"/>
  <c r="D5573" i="11"/>
  <c r="D5572" i="11"/>
  <c r="D5571" i="11"/>
  <c r="D6601" i="11" s="1"/>
  <c r="D5570" i="11"/>
  <c r="D5569" i="11"/>
  <c r="D5568" i="11"/>
  <c r="D5567" i="11"/>
  <c r="D5566" i="11"/>
  <c r="D5565" i="11"/>
  <c r="D5564" i="11"/>
  <c r="D5563" i="11"/>
  <c r="D5562" i="11"/>
  <c r="D5561" i="11"/>
  <c r="D5560" i="11"/>
  <c r="D5559" i="11"/>
  <c r="D5558" i="11"/>
  <c r="D5557" i="11"/>
  <c r="D5556" i="11"/>
  <c r="D5555" i="11"/>
  <c r="D5554" i="11"/>
  <c r="D5553" i="11"/>
  <c r="D5552" i="11"/>
  <c r="D6582" i="11" s="1"/>
  <c r="D5551" i="11"/>
  <c r="D6581" i="11" s="1"/>
  <c r="D5550" i="11"/>
  <c r="D6580" i="11" s="1"/>
  <c r="D5549" i="11"/>
  <c r="D5548" i="11"/>
  <c r="D5547" i="11"/>
  <c r="D5546" i="11"/>
  <c r="D6576" i="11" s="1"/>
  <c r="D5545" i="11"/>
  <c r="D5544" i="11"/>
  <c r="D6574" i="11" s="1"/>
  <c r="D5543" i="11"/>
  <c r="D5542" i="11"/>
  <c r="D5541" i="11"/>
  <c r="D5540" i="11"/>
  <c r="D5539" i="11"/>
  <c r="D6569" i="11" s="1"/>
  <c r="D5538" i="11"/>
  <c r="D5537" i="11"/>
  <c r="D5536" i="11"/>
  <c r="D5535" i="11"/>
  <c r="D5534" i="11"/>
  <c r="D5533" i="11"/>
  <c r="D5532" i="11"/>
  <c r="D5531" i="11"/>
  <c r="D5530" i="11"/>
  <c r="D5529" i="11"/>
  <c r="D5528" i="11"/>
  <c r="D5527" i="11"/>
  <c r="D5526" i="11"/>
  <c r="D5525" i="11"/>
  <c r="D5524" i="11"/>
  <c r="D5523" i="11"/>
  <c r="D5522" i="11"/>
  <c r="D5521" i="11"/>
  <c r="D6551" i="11" s="1"/>
  <c r="D5520" i="11"/>
  <c r="D6550" i="11" s="1"/>
  <c r="D5519" i="11"/>
  <c r="D6549" i="11" s="1"/>
  <c r="D5518" i="11"/>
  <c r="D6548" i="11" s="1"/>
  <c r="D5517" i="11"/>
  <c r="D5516" i="11"/>
  <c r="D5515" i="11"/>
  <c r="D6545" i="11" s="1"/>
  <c r="D5514" i="11"/>
  <c r="D6544" i="11" s="1"/>
  <c r="D5513" i="11"/>
  <c r="D5512" i="11"/>
  <c r="D6542" i="11" s="1"/>
  <c r="D5511" i="11"/>
  <c r="D5510" i="11"/>
  <c r="D5509" i="11"/>
  <c r="D5508" i="11"/>
  <c r="D5507" i="11"/>
  <c r="D6537" i="11" s="1"/>
  <c r="D5506" i="11"/>
  <c r="D5505" i="11"/>
  <c r="D5504" i="11"/>
  <c r="D5503" i="11"/>
  <c r="D5502" i="11"/>
  <c r="D5501" i="11"/>
  <c r="D5500" i="11"/>
  <c r="D5499" i="11"/>
  <c r="D5493" i="11"/>
  <c r="D5492" i="11"/>
  <c r="D5490" i="11"/>
  <c r="D5489" i="11"/>
  <c r="D5488" i="11"/>
  <c r="D5487" i="11"/>
  <c r="D5486" i="11"/>
  <c r="D5485" i="11"/>
  <c r="D5483" i="11"/>
  <c r="D5482" i="11"/>
  <c r="D5481" i="11"/>
  <c r="D5480" i="11"/>
  <c r="D5477" i="11"/>
  <c r="D5476" i="11"/>
  <c r="D5474" i="11"/>
  <c r="D5457" i="11"/>
  <c r="D5456" i="11"/>
  <c r="D5454" i="11"/>
  <c r="D5453" i="11"/>
  <c r="D5452" i="11"/>
  <c r="D5451" i="11"/>
  <c r="D5450" i="11"/>
  <c r="D5449" i="11"/>
  <c r="D5446" i="11"/>
  <c r="D5445" i="11"/>
  <c r="D5444" i="11"/>
  <c r="D5443" i="11"/>
  <c r="D5442" i="11"/>
  <c r="D5438" i="11"/>
  <c r="D5437" i="11"/>
  <c r="D5423" i="11"/>
  <c r="D5421" i="11"/>
  <c r="D5418" i="11"/>
  <c r="D5417" i="11"/>
  <c r="D5412" i="11"/>
  <c r="D5411" i="11"/>
  <c r="D5410" i="11"/>
  <c r="D5409" i="11"/>
  <c r="D5405" i="11"/>
  <c r="D5404" i="11"/>
  <c r="D5403" i="11"/>
  <c r="D5377" i="11"/>
  <c r="D5376" i="11"/>
  <c r="D5374" i="11"/>
  <c r="D5372" i="11"/>
  <c r="D5369" i="11"/>
  <c r="D5368" i="11"/>
  <c r="D5367" i="11"/>
  <c r="D5366" i="11"/>
  <c r="D5365" i="11"/>
  <c r="D5356" i="11"/>
  <c r="D5355" i="11"/>
  <c r="D5351" i="11"/>
  <c r="D5348" i="11"/>
  <c r="D5347" i="11"/>
  <c r="D5343" i="11"/>
  <c r="D5340" i="11"/>
  <c r="D5339" i="11"/>
  <c r="D5336" i="11"/>
  <c r="D5335" i="11"/>
  <c r="D5332" i="11"/>
  <c r="D5331" i="11"/>
  <c r="D5330" i="11"/>
  <c r="D5327" i="11"/>
  <c r="D5326" i="11"/>
  <c r="D5325" i="11"/>
  <c r="D5315" i="11"/>
  <c r="D5314" i="11"/>
  <c r="D5309" i="11"/>
  <c r="D5308" i="11"/>
  <c r="D5307" i="11"/>
  <c r="D5298" i="11"/>
  <c r="D5297" i="11"/>
  <c r="D5296" i="11"/>
  <c r="D5295" i="11"/>
  <c r="D5292" i="11"/>
  <c r="D5289" i="11"/>
  <c r="D5288" i="11"/>
  <c r="D5287" i="11"/>
  <c r="D5278" i="11"/>
  <c r="D5277" i="11"/>
  <c r="D5273" i="11"/>
  <c r="D5265" i="11"/>
  <c r="D5264" i="11"/>
  <c r="D5263" i="11"/>
  <c r="D5260" i="11"/>
  <c r="D5255" i="11"/>
  <c r="D5254" i="11"/>
  <c r="D5250" i="11"/>
  <c r="D5247" i="11"/>
  <c r="D5246" i="11"/>
  <c r="D5235" i="11"/>
  <c r="D5229" i="11"/>
  <c r="D5223" i="11"/>
  <c r="D5220" i="11"/>
  <c r="D5219" i="11"/>
  <c r="D5218" i="11"/>
  <c r="D5196" i="11"/>
  <c r="D5195" i="11"/>
  <c r="D5186" i="11"/>
  <c r="D5185" i="11"/>
  <c r="D5184" i="11"/>
  <c r="D5181" i="11"/>
  <c r="D5180" i="11"/>
  <c r="D5179" i="11"/>
  <c r="D5167" i="11"/>
  <c r="D5154" i="11"/>
  <c r="D5153" i="11"/>
  <c r="D5152" i="11"/>
  <c r="D5149" i="11"/>
  <c r="D5146" i="11"/>
  <c r="D5145" i="11"/>
  <c r="D5129" i="11"/>
  <c r="D5128" i="11"/>
  <c r="D5124" i="11"/>
  <c r="D5123" i="11"/>
  <c r="D5122" i="11"/>
  <c r="D5119" i="11"/>
  <c r="D5118" i="11"/>
  <c r="D5117" i="11"/>
  <c r="D5116" i="11"/>
  <c r="D5113" i="11"/>
  <c r="D5112" i="11"/>
  <c r="D5111" i="11"/>
  <c r="D5092" i="11"/>
  <c r="D5091" i="11"/>
  <c r="D5090" i="11"/>
  <c r="D5087" i="11"/>
  <c r="D5086" i="11"/>
  <c r="D5085" i="11"/>
  <c r="D5084" i="11"/>
  <c r="D5081" i="11"/>
  <c r="D5080" i="11"/>
  <c r="D5079" i="11"/>
  <c r="D5060" i="11"/>
  <c r="D5059" i="11"/>
  <c r="D5058" i="11"/>
  <c r="D5055" i="11"/>
  <c r="D5054" i="11"/>
  <c r="D5053" i="11"/>
  <c r="D5052" i="11"/>
  <c r="D5049" i="11"/>
  <c r="D5048" i="11"/>
  <c r="D5047" i="11"/>
  <c r="D5030" i="11"/>
  <c r="D5029" i="11"/>
  <c r="D5028" i="11"/>
  <c r="D5027" i="11"/>
  <c r="D5026" i="11"/>
  <c r="D5025" i="11"/>
  <c r="D5024" i="11"/>
  <c r="D5023" i="11"/>
  <c r="D5022" i="11"/>
  <c r="D5021" i="11"/>
  <c r="D5020" i="11"/>
  <c r="D5017" i="11"/>
  <c r="D5016" i="11"/>
  <c r="D4998" i="11"/>
  <c r="D4997" i="11"/>
  <c r="D4996" i="11"/>
  <c r="D4995" i="11"/>
  <c r="D4994" i="11"/>
  <c r="D4993" i="11"/>
  <c r="D4992" i="11"/>
  <c r="D4991" i="11"/>
  <c r="D4990" i="11"/>
  <c r="D4989" i="11"/>
  <c r="D4988" i="11"/>
  <c r="D4985" i="11"/>
  <c r="D4984" i="11"/>
  <c r="D4978" i="11"/>
  <c r="D4977" i="11"/>
  <c r="D4976" i="11"/>
  <c r="D4975" i="11"/>
  <c r="D4974" i="11"/>
  <c r="D4973" i="11"/>
  <c r="D4972" i="11"/>
  <c r="D4971" i="11"/>
  <c r="D4970" i="11"/>
  <c r="D4969" i="11"/>
  <c r="D4968" i="11"/>
  <c r="D4967" i="11"/>
  <c r="D4966" i="11"/>
  <c r="D4965" i="11"/>
  <c r="D4962" i="11"/>
  <c r="D4961" i="11"/>
  <c r="D4960" i="11"/>
  <c r="D4959" i="11"/>
  <c r="D4958" i="11"/>
  <c r="D4957" i="11"/>
  <c r="D4956" i="11"/>
  <c r="D4955" i="11"/>
  <c r="D4954" i="11"/>
  <c r="D4953" i="11"/>
  <c r="D4952" i="11"/>
  <c r="D4951" i="11"/>
  <c r="D4950" i="11"/>
  <c r="D4949" i="11"/>
  <c r="D4948" i="11"/>
  <c r="D4947" i="11"/>
  <c r="D4946" i="11"/>
  <c r="D4945" i="11"/>
  <c r="D4942" i="11"/>
  <c r="D4941" i="11"/>
  <c r="D4940" i="11"/>
  <c r="D4939" i="11"/>
  <c r="D4938" i="11"/>
  <c r="D4937" i="11"/>
  <c r="D4936" i="11"/>
  <c r="D4935" i="11"/>
  <c r="D4934" i="11"/>
  <c r="D4931" i="11"/>
  <c r="D4930" i="11"/>
  <c r="D4929" i="11"/>
  <c r="D4928" i="11"/>
  <c r="D4927" i="11"/>
  <c r="D4926" i="11"/>
  <c r="D4923" i="11"/>
  <c r="D4922" i="11"/>
  <c r="D4921" i="11"/>
  <c r="D4920" i="11"/>
  <c r="D4919" i="11"/>
  <c r="D4918" i="11"/>
  <c r="D4917" i="11"/>
  <c r="D4916" i="11"/>
  <c r="D4915" i="11"/>
  <c r="D4914" i="11"/>
  <c r="D4913" i="11"/>
  <c r="D4912" i="11"/>
  <c r="D4911" i="11"/>
  <c r="D4910" i="11"/>
  <c r="D4909" i="11"/>
  <c r="D4908" i="11"/>
  <c r="D4907" i="11"/>
  <c r="D4906" i="11"/>
  <c r="D4905" i="11"/>
  <c r="D4904" i="11"/>
  <c r="D4903" i="11"/>
  <c r="D4902" i="11"/>
  <c r="D4901" i="11"/>
  <c r="D4900" i="11"/>
  <c r="D4899" i="11"/>
  <c r="D4898" i="11"/>
  <c r="D4897" i="11"/>
  <c r="D4896" i="11"/>
  <c r="D4895" i="11"/>
  <c r="D4894" i="11"/>
  <c r="D4893" i="11"/>
  <c r="D4892" i="11"/>
  <c r="D4891" i="11"/>
  <c r="D4890" i="11"/>
  <c r="D4889" i="11"/>
  <c r="D4888" i="11"/>
  <c r="D4887" i="11"/>
  <c r="D4886" i="11"/>
  <c r="D4885" i="11"/>
  <c r="D4884" i="11"/>
  <c r="D4883" i="11"/>
  <c r="D4882" i="11"/>
  <c r="D4881" i="11"/>
  <c r="D4880" i="11"/>
  <c r="D4879" i="11"/>
  <c r="D4878" i="11"/>
  <c r="D4877" i="11"/>
  <c r="D4876" i="11"/>
  <c r="D4875" i="11"/>
  <c r="D4874" i="11"/>
  <c r="D4873" i="11"/>
  <c r="D4872" i="11"/>
  <c r="D4871" i="11"/>
  <c r="D4870" i="11"/>
  <c r="D4869" i="11"/>
  <c r="D4868" i="11"/>
  <c r="D4867" i="11"/>
  <c r="D4862" i="11"/>
  <c r="D4861" i="11"/>
  <c r="D4860" i="11"/>
  <c r="D4859" i="11"/>
  <c r="D4858" i="11"/>
  <c r="D4857" i="11"/>
  <c r="D4854" i="11"/>
  <c r="D4853" i="11"/>
  <c r="D4852" i="11"/>
  <c r="D4851" i="11"/>
  <c r="D4850" i="11"/>
  <c r="D4849" i="11"/>
  <c r="D4848" i="11"/>
  <c r="D4847" i="11"/>
  <c r="D4846" i="11"/>
  <c r="D4845" i="11"/>
  <c r="D4844" i="11"/>
  <c r="D4841" i="11"/>
  <c r="D4840" i="11"/>
  <c r="D4839" i="11"/>
  <c r="D4838" i="11"/>
  <c r="D4837" i="11"/>
  <c r="D4836" i="11"/>
  <c r="D4833" i="11"/>
  <c r="D4832" i="11"/>
  <c r="D4831" i="11"/>
  <c r="D4830" i="11"/>
  <c r="D4829" i="11"/>
  <c r="D4828" i="11"/>
  <c r="D4825" i="11"/>
  <c r="D4824" i="11"/>
  <c r="D4823" i="11"/>
  <c r="D4822" i="11"/>
  <c r="D4821" i="11"/>
  <c r="D4820" i="11"/>
  <c r="D4817" i="11"/>
  <c r="D4816" i="11"/>
  <c r="D4815" i="11"/>
  <c r="D4814" i="11"/>
  <c r="D4813" i="11"/>
  <c r="D4812" i="11"/>
  <c r="D4811" i="11"/>
  <c r="D4810" i="11"/>
  <c r="D4809" i="11"/>
  <c r="D4808" i="11"/>
  <c r="D4807" i="11"/>
  <c r="D4806" i="11"/>
  <c r="D4805" i="11"/>
  <c r="D4804" i="11"/>
  <c r="D4803" i="11"/>
  <c r="D4800" i="11"/>
  <c r="D4799" i="11"/>
  <c r="D4798" i="11"/>
  <c r="D4797" i="11"/>
  <c r="D4794" i="11"/>
  <c r="D4793" i="11"/>
  <c r="D4792" i="11"/>
  <c r="D4791" i="11"/>
  <c r="D4790" i="11"/>
  <c r="D4789" i="11"/>
  <c r="D4788" i="11"/>
  <c r="D4787" i="11"/>
  <c r="D4786" i="11"/>
  <c r="D4783" i="11"/>
  <c r="D4782" i="11"/>
  <c r="D4781" i="11"/>
  <c r="D4780" i="11"/>
  <c r="D4779" i="11"/>
  <c r="D4778" i="11"/>
  <c r="D4777" i="11"/>
  <c r="D4776" i="11"/>
  <c r="D4775" i="11"/>
  <c r="D4774" i="11"/>
  <c r="D4773" i="11"/>
  <c r="D4772" i="11"/>
  <c r="D4771" i="11"/>
  <c r="D4770" i="11"/>
  <c r="D4769" i="11"/>
  <c r="D4768" i="11"/>
  <c r="D4767" i="11"/>
  <c r="D4766" i="11"/>
  <c r="D4763" i="11"/>
  <c r="D4762" i="11"/>
  <c r="D4761" i="11"/>
  <c r="D4760" i="11"/>
  <c r="D4759" i="11"/>
  <c r="D4758" i="11"/>
  <c r="D4757" i="11"/>
  <c r="D4756" i="11"/>
  <c r="D4755" i="11"/>
  <c r="D4750" i="11"/>
  <c r="D4749" i="11"/>
  <c r="D4748" i="11"/>
  <c r="D4747" i="11"/>
  <c r="D4746" i="11"/>
  <c r="D4745" i="11"/>
  <c r="D4744" i="11"/>
  <c r="D4743" i="11"/>
  <c r="D4742" i="11"/>
  <c r="D4741" i="11"/>
  <c r="D4740" i="11"/>
  <c r="D4739" i="11"/>
  <c r="D4738" i="11"/>
  <c r="D4737" i="11"/>
  <c r="D4736" i="11"/>
  <c r="D4735" i="11"/>
  <c r="D4732" i="11"/>
  <c r="D4731" i="11"/>
  <c r="D4730" i="11"/>
  <c r="D4729" i="11"/>
  <c r="D4728" i="11"/>
  <c r="D4727" i="11"/>
  <c r="D4726" i="11"/>
  <c r="D4725" i="11"/>
  <c r="D4724" i="11"/>
  <c r="D4723" i="11"/>
  <c r="D4722" i="11"/>
  <c r="D4721" i="11"/>
  <c r="D4720" i="11"/>
  <c r="D4719" i="11"/>
  <c r="D4718" i="11"/>
  <c r="D4717" i="11"/>
  <c r="D4716" i="11"/>
  <c r="D4715" i="11"/>
  <c r="D4714" i="11"/>
  <c r="D4713" i="11"/>
  <c r="D4712" i="11"/>
  <c r="D4711" i="11"/>
  <c r="D4710" i="11"/>
  <c r="D4709" i="11"/>
  <c r="D4708" i="11"/>
  <c r="D4705" i="11"/>
  <c r="D4704" i="11"/>
  <c r="D4703" i="11"/>
  <c r="D4702" i="11"/>
  <c r="D4701" i="11"/>
  <c r="D4700" i="11"/>
  <c r="D4699" i="11"/>
  <c r="D4698" i="11"/>
  <c r="D4697" i="11"/>
  <c r="D4696" i="11"/>
  <c r="D4695" i="11"/>
  <c r="D4694" i="11"/>
  <c r="D4693" i="11"/>
  <c r="D4692" i="11"/>
  <c r="D4691" i="11"/>
  <c r="D4690" i="11"/>
  <c r="D4689" i="11"/>
  <c r="D4688" i="11"/>
  <c r="D4687" i="11"/>
  <c r="D4686" i="11"/>
  <c r="D4685" i="11"/>
  <c r="D4684" i="11"/>
  <c r="D4681" i="11"/>
  <c r="D4680" i="11"/>
  <c r="D4679" i="11"/>
  <c r="D4678" i="11"/>
  <c r="D4677" i="11"/>
  <c r="D4676" i="11"/>
  <c r="D4675" i="11"/>
  <c r="D4674" i="11"/>
  <c r="D4673" i="11"/>
  <c r="D4672" i="11"/>
  <c r="D4671" i="11"/>
  <c r="D4670" i="11"/>
  <c r="D4669" i="11"/>
  <c r="D4668" i="11"/>
  <c r="D4667" i="11"/>
  <c r="D4666" i="11"/>
  <c r="D4665" i="11"/>
  <c r="D4664" i="11"/>
  <c r="D4663" i="11"/>
  <c r="D4662" i="11"/>
  <c r="D4661" i="11"/>
  <c r="D4660" i="11"/>
  <c r="D4659" i="11"/>
  <c r="D4658" i="11"/>
  <c r="D4657" i="11"/>
  <c r="D4656" i="11"/>
  <c r="D4655" i="11"/>
  <c r="D4654" i="11"/>
  <c r="D4653" i="11"/>
  <c r="D4652" i="11"/>
  <c r="D4651" i="11"/>
  <c r="D4650" i="11"/>
  <c r="D4649" i="11"/>
  <c r="D4648" i="11"/>
  <c r="D4647" i="11"/>
  <c r="D4646" i="11"/>
  <c r="D4645" i="11"/>
  <c r="D4644" i="11"/>
  <c r="D4643" i="11"/>
  <c r="D4642" i="11"/>
  <c r="D4641" i="11"/>
  <c r="D4640" i="11"/>
  <c r="D4639" i="11"/>
  <c r="D4638" i="11"/>
  <c r="D4637" i="11"/>
  <c r="D4636" i="11"/>
  <c r="D4635" i="11"/>
  <c r="D4634" i="11"/>
  <c r="D4631" i="11"/>
  <c r="D4630" i="11"/>
  <c r="D4629" i="11"/>
  <c r="D4628" i="11"/>
  <c r="D4627" i="11"/>
  <c r="D4626" i="11"/>
  <c r="D4625" i="11"/>
  <c r="D4624" i="11"/>
  <c r="D4623" i="11"/>
  <c r="D4622" i="11"/>
  <c r="D4621" i="11"/>
  <c r="D4620" i="11"/>
  <c r="D4619" i="11"/>
  <c r="D4618" i="11"/>
  <c r="D4617" i="11"/>
  <c r="D4614" i="11"/>
  <c r="D4613" i="11"/>
  <c r="D4612" i="11"/>
  <c r="D4611" i="11"/>
  <c r="D4610" i="11"/>
  <c r="D4609" i="11"/>
  <c r="D4608" i="11"/>
  <c r="D4607" i="11"/>
  <c r="D4606" i="11"/>
  <c r="D4605" i="11"/>
  <c r="D4604" i="11"/>
  <c r="D4603" i="11"/>
  <c r="D4602" i="11"/>
  <c r="D4601" i="11"/>
  <c r="D4600" i="11"/>
  <c r="D4599" i="11"/>
  <c r="D4598" i="11"/>
  <c r="D4597" i="11"/>
  <c r="D4596" i="11"/>
  <c r="D4595" i="11"/>
  <c r="D4594" i="11"/>
  <c r="D4593" i="11"/>
  <c r="D4592" i="11"/>
  <c r="D4591" i="11"/>
  <c r="D4590" i="11"/>
  <c r="D4589" i="11"/>
  <c r="D4588" i="11"/>
  <c r="D4587" i="11"/>
  <c r="D4586" i="11"/>
  <c r="D4585" i="11"/>
  <c r="D4584" i="11"/>
  <c r="D4583" i="11"/>
  <c r="D4582" i="11"/>
  <c r="D4581" i="11"/>
  <c r="D4580" i="11"/>
  <c r="D4579" i="11"/>
  <c r="D4578" i="11"/>
  <c r="D4577" i="11"/>
  <c r="D4576" i="11"/>
  <c r="D4575" i="11"/>
  <c r="D4574" i="11"/>
  <c r="D4573" i="11"/>
  <c r="D4572" i="11"/>
  <c r="D4571" i="11"/>
  <c r="D4570" i="11"/>
  <c r="D4569" i="11"/>
  <c r="D4568" i="11"/>
  <c r="D4567" i="11"/>
  <c r="D4566" i="11"/>
  <c r="D4565" i="11"/>
  <c r="D4564" i="11"/>
  <c r="D4563" i="11"/>
  <c r="D4562" i="11"/>
  <c r="D4561" i="11"/>
  <c r="D4560" i="11"/>
  <c r="D4559" i="11"/>
  <c r="D4558" i="11"/>
  <c r="D4557" i="11"/>
  <c r="D4556" i="11"/>
  <c r="D4555" i="11"/>
  <c r="D4554" i="11"/>
  <c r="D4553" i="11"/>
  <c r="D4552" i="11"/>
  <c r="D4551" i="11"/>
  <c r="D4550" i="11"/>
  <c r="D4549" i="11"/>
  <c r="D4548" i="11"/>
  <c r="D4547" i="11"/>
  <c r="D4546" i="11"/>
  <c r="D4545" i="11"/>
  <c r="D4544" i="11"/>
  <c r="D4543" i="11"/>
  <c r="D4542" i="11"/>
  <c r="D4541" i="11"/>
  <c r="D4540" i="11"/>
  <c r="D4539" i="11"/>
  <c r="D4538" i="11"/>
  <c r="D4537" i="11"/>
  <c r="D4536" i="11"/>
  <c r="D4535" i="11"/>
  <c r="D4534" i="11"/>
  <c r="D4533" i="11"/>
  <c r="D4532" i="11"/>
  <c r="D4531" i="11"/>
  <c r="D4530" i="11"/>
  <c r="D4529" i="11"/>
  <c r="D4528" i="11"/>
  <c r="D4527" i="11"/>
  <c r="D4526" i="11"/>
  <c r="D4525" i="11"/>
  <c r="D4524" i="11"/>
  <c r="D4523" i="11"/>
  <c r="D4522" i="11"/>
  <c r="D4521" i="11"/>
  <c r="D4520" i="11"/>
  <c r="D4519" i="11"/>
  <c r="D4518" i="11"/>
  <c r="D4517" i="11"/>
  <c r="D4516" i="11"/>
  <c r="D4515" i="11"/>
  <c r="D4514" i="11"/>
  <c r="D4513" i="11"/>
  <c r="D4512" i="11"/>
  <c r="D4511" i="11"/>
  <c r="D4510" i="11"/>
  <c r="D4509" i="11"/>
  <c r="D4508" i="11"/>
  <c r="D4507" i="11"/>
  <c r="D4506" i="11"/>
  <c r="D4505" i="11"/>
  <c r="D4504" i="11"/>
  <c r="D4503" i="11"/>
  <c r="D4502" i="11"/>
  <c r="D4501" i="11"/>
  <c r="D4500" i="11"/>
  <c r="D4499" i="11"/>
  <c r="D4498" i="11"/>
  <c r="D4497" i="11"/>
  <c r="D4496" i="11"/>
  <c r="D4495" i="11"/>
  <c r="D4494" i="11"/>
  <c r="D4493" i="11"/>
  <c r="D4492" i="11"/>
  <c r="D4491" i="11"/>
  <c r="D4490" i="11"/>
  <c r="D4489" i="11"/>
  <c r="D4488" i="11"/>
  <c r="D4487" i="11"/>
  <c r="D4486" i="11"/>
  <c r="D4485" i="11"/>
  <c r="D4484" i="11"/>
  <c r="D4483" i="11"/>
  <c r="D4482" i="11"/>
  <c r="D4481" i="11"/>
  <c r="D4480" i="11"/>
  <c r="D4479" i="11"/>
  <c r="D4478" i="11"/>
  <c r="D4477" i="11"/>
  <c r="D4476" i="11"/>
  <c r="D4475" i="11"/>
  <c r="D4474" i="11"/>
  <c r="D4473" i="11"/>
  <c r="D4472" i="11"/>
  <c r="D4471" i="11"/>
  <c r="D4470" i="11"/>
  <c r="D4469" i="11"/>
  <c r="D4463" i="11"/>
  <c r="D4462" i="11"/>
  <c r="D4461" i="11"/>
  <c r="D4460" i="11"/>
  <c r="D4459" i="11"/>
  <c r="D4458" i="11"/>
  <c r="D4457" i="11"/>
  <c r="D4456" i="11"/>
  <c r="D4455" i="11"/>
  <c r="D4454" i="11"/>
  <c r="D4453" i="11"/>
  <c r="D4452" i="11"/>
  <c r="D4451" i="11"/>
  <c r="D4450" i="11"/>
  <c r="D4447" i="11"/>
  <c r="D4446" i="11"/>
  <c r="D4445" i="11"/>
  <c r="D4444" i="11"/>
  <c r="D4443" i="11"/>
  <c r="D4442" i="11"/>
  <c r="D4441" i="11"/>
  <c r="D4440" i="11"/>
  <c r="D4439" i="11"/>
  <c r="D4438" i="11"/>
  <c r="D4437" i="11"/>
  <c r="D4436" i="11"/>
  <c r="D4435" i="11"/>
  <c r="D4434" i="11"/>
  <c r="D4433" i="11"/>
  <c r="D4432" i="11"/>
  <c r="D4431" i="11"/>
  <c r="D4430" i="11"/>
  <c r="D4427" i="11"/>
  <c r="D4426" i="11"/>
  <c r="D4425" i="11"/>
  <c r="D4424" i="11"/>
  <c r="D4423" i="11"/>
  <c r="D4422" i="11"/>
  <c r="D4421" i="11"/>
  <c r="D4420" i="11"/>
  <c r="D4419" i="11"/>
  <c r="D4416" i="11"/>
  <c r="D4415" i="11"/>
  <c r="D4414" i="11"/>
  <c r="D4413" i="11"/>
  <c r="D4412" i="11"/>
  <c r="D4411" i="11"/>
  <c r="D4408" i="11"/>
  <c r="D4407" i="11"/>
  <c r="D4406" i="11"/>
  <c r="D4405" i="11"/>
  <c r="D4404" i="11"/>
  <c r="D4403" i="11"/>
  <c r="D4402" i="11"/>
  <c r="D4401" i="11"/>
  <c r="D4400" i="11"/>
  <c r="D4399" i="11"/>
  <c r="D4398" i="11"/>
  <c r="D4397" i="11"/>
  <c r="D4396" i="11"/>
  <c r="D4395" i="11"/>
  <c r="D4394" i="11"/>
  <c r="D4393" i="11"/>
  <c r="D4392" i="11"/>
  <c r="D4391" i="11"/>
  <c r="D4390" i="11"/>
  <c r="D4389" i="11"/>
  <c r="D4388" i="11"/>
  <c r="D4387" i="11"/>
  <c r="D4386" i="11"/>
  <c r="D4385" i="11"/>
  <c r="D4384" i="11"/>
  <c r="D4383" i="11"/>
  <c r="D4382" i="11"/>
  <c r="D4381" i="11"/>
  <c r="D4380" i="11"/>
  <c r="D4379" i="11"/>
  <c r="D4378" i="11"/>
  <c r="D4377" i="11"/>
  <c r="D4376" i="11"/>
  <c r="D4375" i="11"/>
  <c r="D4374" i="11"/>
  <c r="D4373" i="11"/>
  <c r="D4372" i="11"/>
  <c r="D4371" i="11"/>
  <c r="D4370" i="11"/>
  <c r="D4369" i="11"/>
  <c r="D4368" i="11"/>
  <c r="D4367" i="11"/>
  <c r="D4366" i="11"/>
  <c r="D4365" i="11"/>
  <c r="D4364" i="11"/>
  <c r="D4363" i="11"/>
  <c r="D4362" i="11"/>
  <c r="D4361" i="11"/>
  <c r="D4360" i="11"/>
  <c r="D4359" i="11"/>
  <c r="D4358" i="11"/>
  <c r="D4357" i="11"/>
  <c r="D4356" i="11"/>
  <c r="D4355" i="11"/>
  <c r="D4354" i="11"/>
  <c r="D4353" i="11"/>
  <c r="D4352" i="11"/>
  <c r="D4347" i="11"/>
  <c r="D4346" i="11"/>
  <c r="D4345" i="11"/>
  <c r="D4344" i="11"/>
  <c r="D4343" i="11"/>
  <c r="D4342" i="11"/>
  <c r="D4339" i="11"/>
  <c r="D4338" i="11"/>
  <c r="D4337" i="11"/>
  <c r="D4336" i="11"/>
  <c r="D4335" i="11"/>
  <c r="D4334" i="11"/>
  <c r="D4333" i="11"/>
  <c r="D4332" i="11"/>
  <c r="D4331" i="11"/>
  <c r="D4330" i="11"/>
  <c r="D4329" i="11"/>
  <c r="D4326" i="11"/>
  <c r="D4325" i="11"/>
  <c r="D4324" i="11"/>
  <c r="D4323" i="11"/>
  <c r="D4322" i="11"/>
  <c r="D4321" i="11"/>
  <c r="D4318" i="11"/>
  <c r="D4317" i="11"/>
  <c r="D4316" i="11"/>
  <c r="D4315" i="11"/>
  <c r="D4314" i="11"/>
  <c r="D4313" i="11"/>
  <c r="D4310" i="11"/>
  <c r="D4309" i="11"/>
  <c r="D4308" i="11"/>
  <c r="D4307" i="11"/>
  <c r="D4306" i="11"/>
  <c r="D4305" i="11"/>
  <c r="D4302" i="11"/>
  <c r="D4301" i="11"/>
  <c r="D4300" i="11"/>
  <c r="D4299" i="11"/>
  <c r="D4298" i="11"/>
  <c r="D4297" i="11"/>
  <c r="D4296" i="11"/>
  <c r="D4295" i="11"/>
  <c r="D4294" i="11"/>
  <c r="D4293" i="11"/>
  <c r="D4292" i="11"/>
  <c r="D4291" i="11"/>
  <c r="D4290" i="11"/>
  <c r="D4289" i="11"/>
  <c r="D4288" i="11"/>
  <c r="D4285" i="11"/>
  <c r="D4284" i="11"/>
  <c r="D4283" i="11"/>
  <c r="D4282" i="11"/>
  <c r="D4279" i="11"/>
  <c r="D4278" i="11"/>
  <c r="D4277" i="11"/>
  <c r="D4276" i="11"/>
  <c r="D4275" i="11"/>
  <c r="D4274" i="11"/>
  <c r="D4273" i="11"/>
  <c r="D4272" i="11"/>
  <c r="D4271" i="11"/>
  <c r="D4268" i="11"/>
  <c r="D4267" i="11"/>
  <c r="D4266" i="11"/>
  <c r="D4265" i="11"/>
  <c r="D4264" i="11"/>
  <c r="D4263" i="11"/>
  <c r="D4262" i="11"/>
  <c r="D4261" i="11"/>
  <c r="D4260" i="11"/>
  <c r="D4259" i="11"/>
  <c r="D4258" i="11"/>
  <c r="D4257" i="11"/>
  <c r="D4256" i="11"/>
  <c r="D4255" i="11"/>
  <c r="D4254" i="11"/>
  <c r="D4253" i="11"/>
  <c r="D4252" i="11"/>
  <c r="D4251" i="11"/>
  <c r="D4248" i="11"/>
  <c r="D4247" i="11"/>
  <c r="D4246" i="11"/>
  <c r="D4245" i="11"/>
  <c r="D4244" i="11"/>
  <c r="D4243" i="11"/>
  <c r="D4242" i="11"/>
  <c r="D4241" i="11"/>
  <c r="D4240" i="11"/>
  <c r="D4235" i="11"/>
  <c r="D4234" i="11"/>
  <c r="D4233" i="11"/>
  <c r="D4232" i="11"/>
  <c r="D4231" i="11"/>
  <c r="D4230" i="11"/>
  <c r="D4229" i="11"/>
  <c r="D4228" i="11"/>
  <c r="D4227" i="11"/>
  <c r="D4226" i="11"/>
  <c r="D4225" i="11"/>
  <c r="D4224" i="11"/>
  <c r="D4223" i="11"/>
  <c r="D4222" i="11"/>
  <c r="D4221" i="11"/>
  <c r="D4220" i="11"/>
  <c r="D4217" i="11"/>
  <c r="D4216" i="11"/>
  <c r="D4215" i="11"/>
  <c r="D4214" i="11"/>
  <c r="D4213" i="11"/>
  <c r="D4212" i="11"/>
  <c r="D4211" i="11"/>
  <c r="D4210" i="11"/>
  <c r="D4209" i="11"/>
  <c r="D4208" i="11"/>
  <c r="D4207" i="11"/>
  <c r="D4206" i="11"/>
  <c r="D4205" i="11"/>
  <c r="D4204" i="11"/>
  <c r="D4203" i="11"/>
  <c r="D4202" i="11"/>
  <c r="D4201" i="11"/>
  <c r="D4200" i="11"/>
  <c r="D4199" i="11"/>
  <c r="D4198" i="11"/>
  <c r="D4197" i="11"/>
  <c r="D4196" i="11"/>
  <c r="D4195" i="11"/>
  <c r="D4194" i="11"/>
  <c r="D4193" i="11"/>
  <c r="D4190" i="11"/>
  <c r="D4189" i="11"/>
  <c r="D4188" i="11"/>
  <c r="D4187" i="11"/>
  <c r="D4186" i="11"/>
  <c r="D4185" i="11"/>
  <c r="D4184" i="11"/>
  <c r="D4183" i="11"/>
  <c r="D4182" i="11"/>
  <c r="D4181" i="11"/>
  <c r="D4180" i="11"/>
  <c r="D4179" i="11"/>
  <c r="D4178" i="11"/>
  <c r="D4177" i="11"/>
  <c r="D4176" i="11"/>
  <c r="D4175" i="11"/>
  <c r="D4174" i="11"/>
  <c r="D4173" i="11"/>
  <c r="D4172" i="11"/>
  <c r="D4171" i="11"/>
  <c r="D4170" i="11"/>
  <c r="D4169" i="11"/>
  <c r="D4166" i="11"/>
  <c r="D4165" i="11"/>
  <c r="D4164" i="11"/>
  <c r="D4163" i="11"/>
  <c r="D4162" i="11"/>
  <c r="D4161" i="11"/>
  <c r="D4160" i="11"/>
  <c r="D4159" i="11"/>
  <c r="D4158" i="11"/>
  <c r="D4157" i="11"/>
  <c r="D4156" i="11"/>
  <c r="D4155" i="11"/>
  <c r="D4154" i="11"/>
  <c r="D4153" i="11"/>
  <c r="D4152" i="11"/>
  <c r="D4151" i="11"/>
  <c r="D4150" i="11"/>
  <c r="D4149" i="11"/>
  <c r="D4148" i="11"/>
  <c r="D4147" i="11"/>
  <c r="D4146" i="11"/>
  <c r="D4145" i="11"/>
  <c r="D4144" i="11"/>
  <c r="D4143" i="11"/>
  <c r="D4142" i="11"/>
  <c r="D4141" i="11"/>
  <c r="D4140" i="11"/>
  <c r="D4139" i="11"/>
  <c r="D4138" i="11"/>
  <c r="D4137" i="11"/>
  <c r="D4136" i="11"/>
  <c r="D4135" i="11"/>
  <c r="D4134" i="11"/>
  <c r="D4133" i="11"/>
  <c r="D4132" i="11"/>
  <c r="D4131" i="11"/>
  <c r="D4130" i="11"/>
  <c r="D4129" i="11"/>
  <c r="D4128" i="11"/>
  <c r="D4127" i="11"/>
  <c r="D4126" i="11"/>
  <c r="D4125" i="11"/>
  <c r="D4124" i="11"/>
  <c r="D4123" i="11"/>
  <c r="D4122" i="11"/>
  <c r="D4121" i="11"/>
  <c r="D4120" i="11"/>
  <c r="D4119" i="11"/>
  <c r="D4116" i="11"/>
  <c r="D4115" i="11"/>
  <c r="D4114" i="11"/>
  <c r="D4113" i="11"/>
  <c r="D4112" i="11"/>
  <c r="D4111" i="11"/>
  <c r="D4110" i="11"/>
  <c r="D4109" i="11"/>
  <c r="D4108" i="11"/>
  <c r="D4107" i="11"/>
  <c r="D4106" i="11"/>
  <c r="D4105" i="11"/>
  <c r="D4104" i="11"/>
  <c r="D4103" i="11"/>
  <c r="D4102" i="11"/>
  <c r="D4099" i="11"/>
  <c r="D4098" i="11"/>
  <c r="D4097" i="11"/>
  <c r="D4096" i="11"/>
  <c r="D4095" i="11"/>
  <c r="D4094" i="11"/>
  <c r="D4093" i="11"/>
  <c r="D4092" i="11"/>
  <c r="D4091" i="11"/>
  <c r="D4090" i="11"/>
  <c r="D4089" i="11"/>
  <c r="D4088" i="11"/>
  <c r="D4087" i="11"/>
  <c r="D4086" i="11"/>
  <c r="D4085" i="11"/>
  <c r="D4084" i="11"/>
  <c r="D4083" i="11"/>
  <c r="D4082" i="11"/>
  <c r="D4081" i="11"/>
  <c r="D4080" i="11"/>
  <c r="D4079" i="11"/>
  <c r="D4078" i="11"/>
  <c r="D4077" i="11"/>
  <c r="D4076" i="11"/>
  <c r="D4075" i="11"/>
  <c r="D4074" i="11"/>
  <c r="D4073" i="11"/>
  <c r="D4072" i="11"/>
  <c r="D4071" i="11"/>
  <c r="D4070" i="11"/>
  <c r="D4069" i="11"/>
  <c r="D4068" i="11"/>
  <c r="D4067" i="11"/>
  <c r="D4066" i="11"/>
  <c r="D4065" i="11"/>
  <c r="D4064" i="11"/>
  <c r="D4063" i="11"/>
  <c r="D4062" i="11"/>
  <c r="D4061" i="11"/>
  <c r="D4060" i="11"/>
  <c r="D4059" i="11"/>
  <c r="D4058" i="11"/>
  <c r="D4057" i="11"/>
  <c r="D4056" i="11"/>
  <c r="D4055" i="11"/>
  <c r="D4054" i="11"/>
  <c r="D4053" i="11"/>
  <c r="D4052" i="11"/>
  <c r="D4051" i="11"/>
  <c r="D4050" i="11"/>
  <c r="D4049" i="11"/>
  <c r="D4048" i="11"/>
  <c r="D4047" i="11"/>
  <c r="D4046" i="11"/>
  <c r="D4045" i="11"/>
  <c r="D4044" i="11"/>
  <c r="D4043" i="11"/>
  <c r="D4042" i="11"/>
  <c r="D4041" i="11"/>
  <c r="D4040" i="11"/>
  <c r="D4039" i="11"/>
  <c r="D4038" i="11"/>
  <c r="D4037" i="11"/>
  <c r="D4036" i="11"/>
  <c r="D4035" i="11"/>
  <c r="D4034" i="11"/>
  <c r="D4033" i="11"/>
  <c r="D4032" i="11"/>
  <c r="D4031" i="11"/>
  <c r="D4030" i="11"/>
  <c r="D4029" i="11"/>
  <c r="D4028" i="11"/>
  <c r="D4027" i="11"/>
  <c r="D4026" i="11"/>
  <c r="D4025" i="11"/>
  <c r="D4024" i="11"/>
  <c r="D4023" i="11"/>
  <c r="D4022" i="11"/>
  <c r="D4021" i="11"/>
  <c r="D4020" i="11"/>
  <c r="D4019" i="11"/>
  <c r="D4018" i="11"/>
  <c r="D4017" i="11"/>
  <c r="D4016" i="11"/>
  <c r="D4015" i="11"/>
  <c r="D4014" i="11"/>
  <c r="D4013" i="11"/>
  <c r="D4012" i="11"/>
  <c r="D4011" i="11"/>
  <c r="D4010" i="11"/>
  <c r="D4009" i="11"/>
  <c r="D4008" i="11"/>
  <c r="D4007" i="11"/>
  <c r="D4006" i="11"/>
  <c r="D4005" i="11"/>
  <c r="D4004" i="11"/>
  <c r="D4003" i="11"/>
  <c r="D4002" i="11"/>
  <c r="D4001" i="11"/>
  <c r="D4000" i="11"/>
  <c r="D3999" i="11"/>
  <c r="D3998" i="11"/>
  <c r="D3997" i="11"/>
  <c r="D3996" i="11"/>
  <c r="D3995" i="11"/>
  <c r="D3994" i="11"/>
  <c r="D3993" i="11"/>
  <c r="D3992" i="11"/>
  <c r="D3991" i="11"/>
  <c r="D3990" i="11"/>
  <c r="D3989" i="11"/>
  <c r="D3988" i="11"/>
  <c r="D3987" i="11"/>
  <c r="D3986" i="11"/>
  <c r="D3985" i="11"/>
  <c r="D3984" i="11"/>
  <c r="D3983" i="11"/>
  <c r="D3982" i="11"/>
  <c r="D3981" i="11"/>
  <c r="D3980" i="11"/>
  <c r="D3979" i="11"/>
  <c r="D3978" i="11"/>
  <c r="D3977" i="11"/>
  <c r="D3976" i="11"/>
  <c r="D3975" i="11"/>
  <c r="D3974" i="11"/>
  <c r="D3973" i="11"/>
  <c r="D3972" i="11"/>
  <c r="D3971" i="11"/>
  <c r="D3970" i="11"/>
  <c r="D3969" i="11"/>
  <c r="D3968" i="11"/>
  <c r="D3967" i="11"/>
  <c r="D3966" i="11"/>
  <c r="D3965" i="11"/>
  <c r="D3964" i="11"/>
  <c r="D3963" i="11"/>
  <c r="D3962" i="11"/>
  <c r="D3961" i="11"/>
  <c r="D3960" i="11"/>
  <c r="D3959" i="11"/>
  <c r="D3958" i="11"/>
  <c r="D3957" i="11"/>
  <c r="D3956" i="11"/>
  <c r="D3955" i="11"/>
  <c r="D3954" i="11"/>
  <c r="D3948" i="11"/>
  <c r="D3947" i="11"/>
  <c r="D3946" i="11"/>
  <c r="D3945" i="11"/>
  <c r="D3944" i="11"/>
  <c r="D3943" i="11"/>
  <c r="D3942" i="11"/>
  <c r="D3941" i="11"/>
  <c r="D3940" i="11"/>
  <c r="D3939" i="11"/>
  <c r="D3938" i="11"/>
  <c r="D3937" i="11"/>
  <c r="D3936" i="11"/>
  <c r="D3935" i="11"/>
  <c r="D3932" i="11"/>
  <c r="D3931" i="11"/>
  <c r="D3930" i="11"/>
  <c r="D3929" i="11"/>
  <c r="D3928" i="11"/>
  <c r="D3927" i="11"/>
  <c r="D3926" i="11"/>
  <c r="D3925" i="11"/>
  <c r="D3924" i="11"/>
  <c r="D3923" i="11"/>
  <c r="D3922" i="11"/>
  <c r="D3921" i="11"/>
  <c r="D3920" i="11"/>
  <c r="D3919" i="11"/>
  <c r="D3918" i="11"/>
  <c r="D3917" i="11"/>
  <c r="D3916" i="11"/>
  <c r="D3915" i="11"/>
  <c r="D3912" i="11"/>
  <c r="D3911" i="11"/>
  <c r="D3910" i="11"/>
  <c r="D3909" i="11"/>
  <c r="D3908" i="11"/>
  <c r="D3907" i="11"/>
  <c r="D3906" i="11"/>
  <c r="D3905" i="11"/>
  <c r="D3904" i="11"/>
  <c r="D3901" i="11"/>
  <c r="D3900" i="11"/>
  <c r="D3899" i="11"/>
  <c r="D3898" i="11"/>
  <c r="D3897" i="11"/>
  <c r="D3896" i="11"/>
  <c r="D3893" i="11"/>
  <c r="D3892" i="11"/>
  <c r="D3891" i="11"/>
  <c r="D3890" i="11"/>
  <c r="D3889" i="11"/>
  <c r="D3888" i="11"/>
  <c r="D3887" i="11"/>
  <c r="D3886" i="11"/>
  <c r="D3885" i="11"/>
  <c r="D3884" i="11"/>
  <c r="D3883" i="11"/>
  <c r="D3882" i="11"/>
  <c r="D3881" i="11"/>
  <c r="D3880" i="11"/>
  <c r="D3879" i="11"/>
  <c r="D3878" i="11"/>
  <c r="D3877" i="11"/>
  <c r="D3876" i="11"/>
  <c r="D3875" i="11"/>
  <c r="D3874" i="11"/>
  <c r="D3873" i="11"/>
  <c r="D3872" i="11"/>
  <c r="D3871" i="11"/>
  <c r="D3870" i="11"/>
  <c r="D3869" i="11"/>
  <c r="D3868" i="11"/>
  <c r="D3867" i="11"/>
  <c r="D3866" i="11"/>
  <c r="D3865" i="11"/>
  <c r="D3864" i="11"/>
  <c r="D3863" i="11"/>
  <c r="D3862" i="11"/>
  <c r="D3861" i="11"/>
  <c r="D3860" i="11"/>
  <c r="D3859" i="11"/>
  <c r="D3858" i="11"/>
  <c r="D3857" i="11"/>
  <c r="D3856" i="11"/>
  <c r="D3855" i="11"/>
  <c r="D3854" i="11"/>
  <c r="D3853" i="11"/>
  <c r="D3852" i="11"/>
  <c r="D3851" i="11"/>
  <c r="D3850" i="11"/>
  <c r="D3849" i="11"/>
  <c r="D3848" i="11"/>
  <c r="D3847" i="11"/>
  <c r="D3846" i="11"/>
  <c r="D3845" i="11"/>
  <c r="D3844" i="11"/>
  <c r="D3843" i="11"/>
  <c r="D3842" i="11"/>
  <c r="D3841" i="11"/>
  <c r="D3840" i="11"/>
  <c r="D3839" i="11"/>
  <c r="D3838" i="11"/>
  <c r="D3837" i="11"/>
  <c r="D3832" i="11"/>
  <c r="D3831" i="11"/>
  <c r="D3830" i="11"/>
  <c r="D3829" i="11"/>
  <c r="D3828" i="11"/>
  <c r="D3827" i="11"/>
  <c r="D3824" i="11"/>
  <c r="D3823" i="11"/>
  <c r="D3822" i="11"/>
  <c r="D3821" i="11"/>
  <c r="D3820" i="11"/>
  <c r="D3819" i="11"/>
  <c r="D3818" i="11"/>
  <c r="D3817" i="11"/>
  <c r="D3816" i="11"/>
  <c r="D3815" i="11"/>
  <c r="D3814" i="11"/>
  <c r="D3811" i="11"/>
  <c r="D3810" i="11"/>
  <c r="D3809" i="11"/>
  <c r="D3808" i="11"/>
  <c r="D3807" i="11"/>
  <c r="D3806" i="11"/>
  <c r="D3803" i="11"/>
  <c r="D3802" i="11"/>
  <c r="D3801" i="11"/>
  <c r="D3800" i="11"/>
  <c r="D3799" i="11"/>
  <c r="D3798" i="11"/>
  <c r="D3795" i="11"/>
  <c r="D3794" i="11"/>
  <c r="D3793" i="11"/>
  <c r="D3792" i="11"/>
  <c r="D3791" i="11"/>
  <c r="D3790" i="11"/>
  <c r="D3787" i="11"/>
  <c r="D3786" i="11"/>
  <c r="D3785" i="11"/>
  <c r="D3784" i="11"/>
  <c r="D3783" i="11"/>
  <c r="D3782" i="11"/>
  <c r="D3781" i="11"/>
  <c r="D3780" i="11"/>
  <c r="D3779" i="11"/>
  <c r="D3778" i="11"/>
  <c r="D3777" i="11"/>
  <c r="D3776" i="11"/>
  <c r="D3775" i="11"/>
  <c r="D3774" i="11"/>
  <c r="D3773" i="11"/>
  <c r="D3770" i="11"/>
  <c r="D3769" i="11"/>
  <c r="D3768" i="11"/>
  <c r="D3767" i="11"/>
  <c r="D3764" i="11"/>
  <c r="D3763" i="11"/>
  <c r="D3762" i="11"/>
  <c r="D3761" i="11"/>
  <c r="D3760" i="11"/>
  <c r="D3759" i="11"/>
  <c r="D3758" i="11"/>
  <c r="D3757" i="11"/>
  <c r="D3756" i="11"/>
  <c r="D3753" i="11"/>
  <c r="D3752" i="11"/>
  <c r="D3751" i="11"/>
  <c r="D3750" i="11"/>
  <c r="D3749" i="11"/>
  <c r="D3748" i="11"/>
  <c r="D3747" i="11"/>
  <c r="D3746" i="11"/>
  <c r="D3745" i="11"/>
  <c r="D3744" i="11"/>
  <c r="D3743" i="11"/>
  <c r="D3742" i="11"/>
  <c r="D3741" i="11"/>
  <c r="D3740" i="11"/>
  <c r="D3739" i="11"/>
  <c r="D3738" i="11"/>
  <c r="D3737" i="11"/>
  <c r="D3736" i="11"/>
  <c r="D3733" i="11"/>
  <c r="D3732" i="11"/>
  <c r="D3731" i="11"/>
  <c r="D3730" i="11"/>
  <c r="D3729" i="11"/>
  <c r="D3728" i="11"/>
  <c r="D3727" i="11"/>
  <c r="D3726" i="11"/>
  <c r="D3725" i="11"/>
  <c r="D3720" i="11"/>
  <c r="D3719" i="11"/>
  <c r="D3718" i="11"/>
  <c r="D3717" i="11"/>
  <c r="D3716" i="11"/>
  <c r="D3715" i="11"/>
  <c r="D3714" i="11"/>
  <c r="D3713" i="11"/>
  <c r="D3712" i="11"/>
  <c r="D3711" i="11"/>
  <c r="D3710" i="11"/>
  <c r="D3709" i="11"/>
  <c r="D3708" i="11"/>
  <c r="D3707" i="11"/>
  <c r="D3706" i="11"/>
  <c r="D3705" i="11"/>
  <c r="D3702" i="11"/>
  <c r="D3701" i="11"/>
  <c r="D3700" i="11"/>
  <c r="D3699" i="11"/>
  <c r="D3698" i="11"/>
  <c r="D3697" i="11"/>
  <c r="D3696" i="11"/>
  <c r="D3695" i="11"/>
  <c r="D3694" i="11"/>
  <c r="D3693" i="11"/>
  <c r="D3692" i="11"/>
  <c r="D3691" i="11"/>
  <c r="D3690" i="11"/>
  <c r="D3689" i="11"/>
  <c r="D3688" i="11"/>
  <c r="D3687" i="11"/>
  <c r="D3686" i="11"/>
  <c r="D3685" i="11"/>
  <c r="D3684" i="11"/>
  <c r="D3683" i="11"/>
  <c r="D3682" i="11"/>
  <c r="D3681" i="11"/>
  <c r="D3680" i="11"/>
  <c r="D3679" i="11"/>
  <c r="D3678" i="11"/>
  <c r="D3675" i="11"/>
  <c r="D3674" i="11"/>
  <c r="D3673" i="11"/>
  <c r="D3672" i="11"/>
  <c r="D3671" i="11"/>
  <c r="D3670" i="11"/>
  <c r="D3669" i="11"/>
  <c r="D3668" i="11"/>
  <c r="D3667" i="11"/>
  <c r="D3666" i="11"/>
  <c r="D3665" i="11"/>
  <c r="D3664" i="11"/>
  <c r="D3663" i="11"/>
  <c r="D3662" i="11"/>
  <c r="D3661" i="11"/>
  <c r="D3660" i="11"/>
  <c r="D3659" i="11"/>
  <c r="D3658" i="11"/>
  <c r="D3657" i="11"/>
  <c r="D3656" i="11"/>
  <c r="D3655" i="11"/>
  <c r="D3654" i="11"/>
  <c r="D3651" i="11"/>
  <c r="D3650" i="11"/>
  <c r="D3649" i="11"/>
  <c r="D3648" i="11"/>
  <c r="D3647" i="11"/>
  <c r="D3646" i="11"/>
  <c r="D3645" i="11"/>
  <c r="D3644" i="11"/>
  <c r="D3643" i="11"/>
  <c r="D3642" i="11"/>
  <c r="D3641" i="11"/>
  <c r="D3640" i="11"/>
  <c r="D3639" i="11"/>
  <c r="D3638" i="11"/>
  <c r="D3637" i="11"/>
  <c r="D3636" i="11"/>
  <c r="D3635" i="11"/>
  <c r="D3634" i="11"/>
  <c r="D3633" i="11"/>
  <c r="D3632" i="11"/>
  <c r="D3631" i="11"/>
  <c r="D3630" i="11"/>
  <c r="D3629" i="11"/>
  <c r="D3628" i="11"/>
  <c r="D3627" i="11"/>
  <c r="D3626" i="11"/>
  <c r="D3625" i="11"/>
  <c r="D3624" i="11"/>
  <c r="D3623" i="11"/>
  <c r="D3622" i="11"/>
  <c r="D3621" i="11"/>
  <c r="D3620" i="11"/>
  <c r="D3619" i="11"/>
  <c r="D3618" i="11"/>
  <c r="D3617" i="11"/>
  <c r="D3616" i="11"/>
  <c r="D3615" i="11"/>
  <c r="D3614" i="11"/>
  <c r="D3613" i="11"/>
  <c r="D3612" i="11"/>
  <c r="D3611" i="11"/>
  <c r="D3610" i="11"/>
  <c r="D3609" i="11"/>
  <c r="D3608" i="11"/>
  <c r="D3607" i="11"/>
  <c r="D3606" i="11"/>
  <c r="D3605" i="11"/>
  <c r="D3604" i="11"/>
  <c r="D3601" i="11"/>
  <c r="D3600" i="11"/>
  <c r="D3599" i="11"/>
  <c r="D3598" i="11"/>
  <c r="D3597" i="11"/>
  <c r="D3596" i="11"/>
  <c r="D3595" i="11"/>
  <c r="D3594" i="11"/>
  <c r="D3593" i="11"/>
  <c r="D3592" i="11"/>
  <c r="D3591" i="11"/>
  <c r="D3590" i="11"/>
  <c r="D3589" i="11"/>
  <c r="D3588" i="11"/>
  <c r="D3587" i="11"/>
  <c r="D3584" i="11"/>
  <c r="D3583" i="11"/>
  <c r="D3582" i="11"/>
  <c r="D3581" i="11"/>
  <c r="D3580" i="11"/>
  <c r="D3579" i="11"/>
  <c r="D3578" i="11"/>
  <c r="D3577" i="11"/>
  <c r="D3576" i="11"/>
  <c r="D3575" i="11"/>
  <c r="D3574" i="11"/>
  <c r="D3573" i="11"/>
  <c r="D3572" i="11"/>
  <c r="D3571" i="11"/>
  <c r="D3570" i="11"/>
  <c r="D3569" i="11"/>
  <c r="D3568" i="11"/>
  <c r="D3567" i="11"/>
  <c r="D3566" i="11"/>
  <c r="D3565" i="11"/>
  <c r="D3564" i="11"/>
  <c r="D3563" i="11"/>
  <c r="D3562" i="11"/>
  <c r="D3561" i="11"/>
  <c r="D3560" i="11"/>
  <c r="D3559" i="11"/>
  <c r="D3558" i="11"/>
  <c r="D3557" i="11"/>
  <c r="D3556" i="11"/>
  <c r="D3555" i="11"/>
  <c r="D3554" i="11"/>
  <c r="D3553" i="11"/>
  <c r="D3552" i="11"/>
  <c r="D3551" i="11"/>
  <c r="D3550" i="11"/>
  <c r="D3549" i="11"/>
  <c r="D3548" i="11"/>
  <c r="D3547" i="11"/>
  <c r="D3546" i="11"/>
  <c r="D3545" i="11"/>
  <c r="D3544" i="11"/>
  <c r="D3543" i="11"/>
  <c r="D3542" i="11"/>
  <c r="D3541" i="11"/>
  <c r="D3540" i="11"/>
  <c r="D3539" i="11"/>
  <c r="D3538" i="11"/>
  <c r="D3537" i="11"/>
  <c r="D3536" i="11"/>
  <c r="D3535" i="11"/>
  <c r="D3534" i="11"/>
  <c r="D3533" i="11"/>
  <c r="D3532" i="11"/>
  <c r="D3531" i="11"/>
  <c r="D3530" i="11"/>
  <c r="D3529" i="11"/>
  <c r="D3528" i="11"/>
  <c r="D3527" i="11"/>
  <c r="D3526" i="11"/>
  <c r="D3525" i="11"/>
  <c r="D3524" i="11"/>
  <c r="D3523" i="11"/>
  <c r="D3522" i="11"/>
  <c r="D3521" i="11"/>
  <c r="D3520" i="11"/>
  <c r="D3519" i="11"/>
  <c r="D3518" i="11"/>
  <c r="D3517" i="11"/>
  <c r="D3516" i="11"/>
  <c r="D3515" i="11"/>
  <c r="D3514" i="11"/>
  <c r="D3513" i="11"/>
  <c r="D3512" i="11"/>
  <c r="D3511" i="11"/>
  <c r="D3510" i="11"/>
  <c r="D3509" i="11"/>
  <c r="D3508" i="11"/>
  <c r="D3507" i="11"/>
  <c r="D3506" i="11"/>
  <c r="D3505" i="11"/>
  <c r="D3504" i="11"/>
  <c r="D3503" i="11"/>
  <c r="D3502" i="11"/>
  <c r="D3501" i="11"/>
  <c r="D3500" i="11"/>
  <c r="D3499" i="11"/>
  <c r="D3498" i="11"/>
  <c r="D3497" i="11"/>
  <c r="D3496" i="11"/>
  <c r="D3495" i="11"/>
  <c r="D3494" i="11"/>
  <c r="D3493" i="11"/>
  <c r="D3492" i="11"/>
  <c r="D3491" i="11"/>
  <c r="D3490" i="11"/>
  <c r="D3489" i="11"/>
  <c r="D3488" i="11"/>
  <c r="D3487" i="11"/>
  <c r="D3486" i="11"/>
  <c r="D3485" i="11"/>
  <c r="D3484" i="11"/>
  <c r="D3483" i="11"/>
  <c r="D3482" i="11"/>
  <c r="D3481" i="11"/>
  <c r="D3480" i="11"/>
  <c r="D3479" i="11"/>
  <c r="D3478" i="11"/>
  <c r="D3477" i="11"/>
  <c r="D3476" i="11"/>
  <c r="D3475" i="11"/>
  <c r="D3474" i="11"/>
  <c r="D3473" i="11"/>
  <c r="D3472" i="11"/>
  <c r="D3471" i="11"/>
  <c r="D3470" i="11"/>
  <c r="D3469" i="11"/>
  <c r="D3468" i="11"/>
  <c r="D3467" i="11"/>
  <c r="D3466" i="11"/>
  <c r="D3465" i="11"/>
  <c r="D3464" i="11"/>
  <c r="D3463" i="11"/>
  <c r="D3462" i="11"/>
  <c r="D3461" i="11"/>
  <c r="D3460" i="11"/>
  <c r="D3459" i="11"/>
  <c r="D3458" i="11"/>
  <c r="D3457" i="11"/>
  <c r="D3456" i="11"/>
  <c r="D3455" i="11"/>
  <c r="D3454" i="11"/>
  <c r="D3453" i="11"/>
  <c r="D3452" i="11"/>
  <c r="D3451" i="11"/>
  <c r="D3450" i="11"/>
  <c r="D3449" i="11"/>
  <c r="D3448" i="11"/>
  <c r="D3447" i="11"/>
  <c r="D3446" i="11"/>
  <c r="D3445" i="11"/>
  <c r="D3444" i="11"/>
  <c r="D3443" i="11"/>
  <c r="D3442" i="11"/>
  <c r="D3441" i="11"/>
  <c r="D3440" i="11"/>
  <c r="D3439" i="11"/>
  <c r="D3433" i="11"/>
  <c r="D3432" i="11"/>
  <c r="D3431" i="11"/>
  <c r="D3430" i="11"/>
  <c r="D3429" i="11"/>
  <c r="D3428" i="11"/>
  <c r="D3427" i="11"/>
  <c r="D3426" i="11"/>
  <c r="D3425" i="11"/>
  <c r="D3424" i="11"/>
  <c r="D3423" i="11"/>
  <c r="D3422" i="11"/>
  <c r="D3421" i="11"/>
  <c r="D3420" i="11"/>
  <c r="D3417" i="11"/>
  <c r="D3416" i="11"/>
  <c r="D3415" i="11"/>
  <c r="D3414" i="11"/>
  <c r="D3413" i="11"/>
  <c r="D3412" i="11"/>
  <c r="D3411" i="11"/>
  <c r="D3410" i="11"/>
  <c r="D3409" i="11"/>
  <c r="D3408" i="11"/>
  <c r="D3407" i="11"/>
  <c r="D3406" i="11"/>
  <c r="D3405" i="11"/>
  <c r="D3404" i="11"/>
  <c r="D3403" i="11"/>
  <c r="D3402" i="11"/>
  <c r="D3401" i="11"/>
  <c r="D3400" i="11"/>
  <c r="D3397" i="11"/>
  <c r="D3396" i="11"/>
  <c r="D3395" i="11"/>
  <c r="D3394" i="11"/>
  <c r="D3393" i="11"/>
  <c r="D3392" i="11"/>
  <c r="D3391" i="11"/>
  <c r="D3390" i="11"/>
  <c r="D3389" i="11"/>
  <c r="D3386" i="11"/>
  <c r="D3385" i="11"/>
  <c r="D3384" i="11"/>
  <c r="D3383" i="11"/>
  <c r="D3382" i="11"/>
  <c r="D3381" i="11"/>
  <c r="D3378" i="11"/>
  <c r="D3377" i="11"/>
  <c r="D3376" i="11"/>
  <c r="D3375" i="11"/>
  <c r="D3374" i="11"/>
  <c r="D3373" i="11"/>
  <c r="D3372" i="11"/>
  <c r="D3371" i="11"/>
  <c r="D3370" i="11"/>
  <c r="D3369" i="11"/>
  <c r="D3368" i="11"/>
  <c r="D3367" i="11"/>
  <c r="D3366" i="11"/>
  <c r="D3365" i="11"/>
  <c r="D3364" i="11"/>
  <c r="D3363" i="11"/>
  <c r="D3362" i="11"/>
  <c r="D3361" i="11"/>
  <c r="D3360" i="11"/>
  <c r="D3359" i="11"/>
  <c r="D3358" i="11"/>
  <c r="D3357" i="11"/>
  <c r="D3356" i="11"/>
  <c r="D3355" i="11"/>
  <c r="D3354" i="11"/>
  <c r="D3353" i="11"/>
  <c r="D3352" i="11"/>
  <c r="D3351" i="11"/>
  <c r="D3350" i="11"/>
  <c r="D3349" i="11"/>
  <c r="D3348" i="11"/>
  <c r="D3347" i="11"/>
  <c r="D3346" i="11"/>
  <c r="D3345" i="11"/>
  <c r="D3344" i="11"/>
  <c r="D3343" i="11"/>
  <c r="D3342" i="11"/>
  <c r="D3341" i="11"/>
  <c r="D3340" i="11"/>
  <c r="D3339" i="11"/>
  <c r="D3338" i="11"/>
  <c r="D3337" i="11"/>
  <c r="D3336" i="11"/>
  <c r="D3335" i="11"/>
  <c r="D3334" i="11"/>
  <c r="D3333" i="11"/>
  <c r="D3332" i="11"/>
  <c r="D3331" i="11"/>
  <c r="D3330" i="11"/>
  <c r="D3329" i="11"/>
  <c r="D3328" i="11"/>
  <c r="D3327" i="11"/>
  <c r="D3326" i="11"/>
  <c r="D3325" i="11"/>
  <c r="D3324" i="11"/>
  <c r="D3323" i="11"/>
  <c r="D3322" i="11"/>
  <c r="D3317" i="11"/>
  <c r="D3316" i="11"/>
  <c r="D3315" i="11"/>
  <c r="D3314" i="11"/>
  <c r="D3313" i="11"/>
  <c r="D3312" i="11"/>
  <c r="D3309" i="11"/>
  <c r="D3308" i="11"/>
  <c r="D3307" i="11"/>
  <c r="D3306" i="11"/>
  <c r="D3305" i="11"/>
  <c r="D3304" i="11"/>
  <c r="D3303" i="11"/>
  <c r="D3302" i="11"/>
  <c r="D3301" i="11"/>
  <c r="D3300" i="11"/>
  <c r="D3299" i="11"/>
  <c r="D3296" i="11"/>
  <c r="D3295" i="11"/>
  <c r="D3294" i="11"/>
  <c r="D3293" i="11"/>
  <c r="D3292" i="11"/>
  <c r="D3291" i="11"/>
  <c r="D3288" i="11"/>
  <c r="D3287" i="11"/>
  <c r="D3286" i="11"/>
  <c r="D3285" i="11"/>
  <c r="D3284" i="11"/>
  <c r="D3283" i="11"/>
  <c r="D3280" i="11"/>
  <c r="D3279" i="11"/>
  <c r="D3278" i="11"/>
  <c r="D3277" i="11"/>
  <c r="D3276" i="11"/>
  <c r="D3275" i="11"/>
  <c r="D3272" i="11"/>
  <c r="D3271" i="11"/>
  <c r="D3270" i="11"/>
  <c r="D3269" i="11"/>
  <c r="D3268" i="11"/>
  <c r="D3267" i="11"/>
  <c r="D3266" i="11"/>
  <c r="D3265" i="11"/>
  <c r="D3264" i="11"/>
  <c r="D3263" i="11"/>
  <c r="D3262" i="11"/>
  <c r="D3261" i="11"/>
  <c r="D3260" i="11"/>
  <c r="D3259" i="11"/>
  <c r="D3258" i="11"/>
  <c r="D3255" i="11"/>
  <c r="D3254" i="11"/>
  <c r="D3253" i="11"/>
  <c r="D3252" i="11"/>
  <c r="D3249" i="11"/>
  <c r="D3248" i="11"/>
  <c r="D3247" i="11"/>
  <c r="D3246" i="11"/>
  <c r="D3245" i="11"/>
  <c r="D3244" i="11"/>
  <c r="D3243" i="11"/>
  <c r="D3242" i="11"/>
  <c r="D3241" i="11"/>
  <c r="D3238" i="11"/>
  <c r="D3237" i="11"/>
  <c r="D3236" i="11"/>
  <c r="D3235" i="11"/>
  <c r="D3234" i="11"/>
  <c r="D3233" i="11"/>
  <c r="D3232" i="11"/>
  <c r="D3231" i="11"/>
  <c r="D3230" i="11"/>
  <c r="D3229" i="11"/>
  <c r="D3228" i="11"/>
  <c r="D3227" i="11"/>
  <c r="D3226" i="11"/>
  <c r="D3225" i="11"/>
  <c r="D3224" i="11"/>
  <c r="D3223" i="11"/>
  <c r="D3222" i="11"/>
  <c r="D3221" i="11"/>
  <c r="D3218" i="11"/>
  <c r="D3217" i="11"/>
  <c r="D3216" i="11"/>
  <c r="D3215" i="11"/>
  <c r="D3214" i="11"/>
  <c r="D3213" i="11"/>
  <c r="D3212" i="11"/>
  <c r="D3211" i="11"/>
  <c r="D3210" i="11"/>
  <c r="D3205" i="11"/>
  <c r="D3204" i="11"/>
  <c r="D3203" i="11"/>
  <c r="D3202" i="11"/>
  <c r="D3201" i="11"/>
  <c r="D3200" i="11"/>
  <c r="D3199" i="11"/>
  <c r="D3198" i="11"/>
  <c r="D3197" i="11"/>
  <c r="D3196" i="11"/>
  <c r="D3195" i="11"/>
  <c r="D3194" i="11"/>
  <c r="D3193" i="11"/>
  <c r="D3192" i="11"/>
  <c r="D3191" i="11"/>
  <c r="D3190" i="11"/>
  <c r="D3187" i="11"/>
  <c r="D3186" i="11"/>
  <c r="D3185" i="11"/>
  <c r="D3184" i="11"/>
  <c r="D3183" i="11"/>
  <c r="D3182" i="11"/>
  <c r="D3181" i="11"/>
  <c r="D3180" i="11"/>
  <c r="D3179" i="11"/>
  <c r="D3178" i="11"/>
  <c r="D3177" i="11"/>
  <c r="D3176" i="11"/>
  <c r="D3175" i="11"/>
  <c r="D3174" i="11"/>
  <c r="D3173" i="11"/>
  <c r="D3172" i="11"/>
  <c r="D3171" i="11"/>
  <c r="D3170" i="11"/>
  <c r="D3169" i="11"/>
  <c r="D3168" i="11"/>
  <c r="D3167" i="11"/>
  <c r="D3166" i="11"/>
  <c r="D3165" i="11"/>
  <c r="D3164" i="11"/>
  <c r="D3163" i="11"/>
  <c r="D3160" i="11"/>
  <c r="D3159" i="11"/>
  <c r="D3158" i="11"/>
  <c r="D3157" i="11"/>
  <c r="D3156" i="11"/>
  <c r="D3155" i="11"/>
  <c r="D3154" i="11"/>
  <c r="D3153" i="11"/>
  <c r="D3152" i="11"/>
  <c r="D3151" i="11"/>
  <c r="D3150" i="11"/>
  <c r="D3149" i="11"/>
  <c r="D3148" i="11"/>
  <c r="D3147" i="11"/>
  <c r="D3146" i="11"/>
  <c r="D3145" i="11"/>
  <c r="D3144" i="11"/>
  <c r="D3143" i="11"/>
  <c r="D3142" i="11"/>
  <c r="D3141" i="11"/>
  <c r="D3140" i="11"/>
  <c r="D3139" i="11"/>
  <c r="D3136" i="11"/>
  <c r="D3135" i="11"/>
  <c r="D3134" i="11"/>
  <c r="D3133" i="11"/>
  <c r="D3132" i="11"/>
  <c r="D3131" i="11"/>
  <c r="D3130" i="11"/>
  <c r="D3129" i="11"/>
  <c r="D3128" i="11"/>
  <c r="D3127" i="11"/>
  <c r="D3126" i="11"/>
  <c r="D3125" i="11"/>
  <c r="D3124" i="11"/>
  <c r="D3123" i="11"/>
  <c r="D3122" i="11"/>
  <c r="D3121" i="11"/>
  <c r="D3120" i="11"/>
  <c r="D3119" i="11"/>
  <c r="D3118" i="11"/>
  <c r="D3117" i="11"/>
  <c r="D3116" i="11"/>
  <c r="D3115" i="11"/>
  <c r="D3114" i="11"/>
  <c r="D3113" i="11"/>
  <c r="D3112" i="11"/>
  <c r="D3111" i="11"/>
  <c r="D3110" i="11"/>
  <c r="D3109" i="11"/>
  <c r="D3108" i="11"/>
  <c r="D3107" i="11"/>
  <c r="D3106" i="11"/>
  <c r="D3105" i="11"/>
  <c r="D3104" i="11"/>
  <c r="D3103" i="11"/>
  <c r="D3102" i="11"/>
  <c r="D3101" i="11"/>
  <c r="D3100" i="11"/>
  <c r="D3099" i="11"/>
  <c r="D3098" i="11"/>
  <c r="D3097" i="11"/>
  <c r="D3096" i="11"/>
  <c r="D3095" i="11"/>
  <c r="D3094" i="11"/>
  <c r="D3093" i="11"/>
  <c r="D3092" i="11"/>
  <c r="D3091" i="11"/>
  <c r="D3090" i="11"/>
  <c r="D3089" i="11"/>
  <c r="D3086" i="11"/>
  <c r="D3085" i="11"/>
  <c r="D3084" i="11"/>
  <c r="D3083" i="11"/>
  <c r="D3082" i="11"/>
  <c r="D3081" i="11"/>
  <c r="D3080" i="11"/>
  <c r="D3079" i="11"/>
  <c r="D3078" i="11"/>
  <c r="D3077" i="11"/>
  <c r="D3076" i="11"/>
  <c r="D3075" i="11"/>
  <c r="D3074" i="11"/>
  <c r="D3073" i="11"/>
  <c r="D3072" i="11"/>
  <c r="D3069" i="11"/>
  <c r="D3068" i="11"/>
  <c r="D3067" i="11"/>
  <c r="D3066" i="11"/>
  <c r="D3065" i="11"/>
  <c r="D3064" i="11"/>
  <c r="D3063" i="11"/>
  <c r="D3062" i="11"/>
  <c r="D3061" i="11"/>
  <c r="D3060" i="11"/>
  <c r="D3059" i="11"/>
  <c r="D3058" i="11"/>
  <c r="D3057" i="11"/>
  <c r="D3056" i="11"/>
  <c r="D3055" i="11"/>
  <c r="D3054" i="11"/>
  <c r="D3053" i="11"/>
  <c r="D3052" i="11"/>
  <c r="D3051" i="11"/>
  <c r="D3050" i="11"/>
  <c r="D3049" i="11"/>
  <c r="D3048" i="11"/>
  <c r="D3047" i="11"/>
  <c r="D3046" i="11"/>
  <c r="D3045" i="11"/>
  <c r="D3044" i="11"/>
  <c r="D3043" i="11"/>
  <c r="D3042" i="11"/>
  <c r="D3041" i="11"/>
  <c r="D3040" i="11"/>
  <c r="D3039" i="11"/>
  <c r="D3038" i="11"/>
  <c r="D3037" i="11"/>
  <c r="D3036" i="11"/>
  <c r="D3035" i="11"/>
  <c r="D3034" i="11"/>
  <c r="D3033" i="11"/>
  <c r="D3032" i="11"/>
  <c r="D3031" i="11"/>
  <c r="D3030" i="11"/>
  <c r="D3029" i="11"/>
  <c r="D3028" i="11"/>
  <c r="D3027" i="11"/>
  <c r="D3026" i="11"/>
  <c r="D3025" i="11"/>
  <c r="D3024" i="11"/>
  <c r="D3023" i="11"/>
  <c r="D3022" i="11"/>
  <c r="D3021" i="11"/>
  <c r="D3020" i="11"/>
  <c r="D3019" i="11"/>
  <c r="D3018" i="11"/>
  <c r="D3017" i="11"/>
  <c r="D3016" i="11"/>
  <c r="D3015" i="11"/>
  <c r="D3014" i="11"/>
  <c r="D3013" i="11"/>
  <c r="D3012" i="11"/>
  <c r="D3011" i="11"/>
  <c r="D3010" i="11"/>
  <c r="D3009" i="11"/>
  <c r="D3008" i="11"/>
  <c r="D3007" i="11"/>
  <c r="D3006" i="11"/>
  <c r="D3005" i="11"/>
  <c r="D3004" i="11"/>
  <c r="D3003" i="11"/>
  <c r="D3002" i="11"/>
  <c r="D3001" i="11"/>
  <c r="D3000" i="11"/>
  <c r="D2999" i="11"/>
  <c r="D2998" i="11"/>
  <c r="D2997" i="11"/>
  <c r="D2996" i="11"/>
  <c r="D2995" i="11"/>
  <c r="D2994" i="11"/>
  <c r="D2993" i="11"/>
  <c r="D2992" i="11"/>
  <c r="D2991" i="11"/>
  <c r="D2990" i="11"/>
  <c r="D2989" i="11"/>
  <c r="D2988" i="11"/>
  <c r="D2987" i="11"/>
  <c r="D2986" i="11"/>
  <c r="D2985" i="11"/>
  <c r="D2984" i="11"/>
  <c r="D2983" i="11"/>
  <c r="D2982" i="11"/>
  <c r="D2981" i="11"/>
  <c r="D2980" i="11"/>
  <c r="D2979" i="11"/>
  <c r="D2978" i="11"/>
  <c r="D2977" i="11"/>
  <c r="D2976" i="11"/>
  <c r="D2975" i="11"/>
  <c r="D2974" i="11"/>
  <c r="D2973" i="11"/>
  <c r="D2972" i="11"/>
  <c r="D2971" i="11"/>
  <c r="D2970" i="11"/>
  <c r="D2969" i="11"/>
  <c r="D2968" i="11"/>
  <c r="D2967" i="11"/>
  <c r="D2966" i="11"/>
  <c r="D2965" i="11"/>
  <c r="D2964" i="11"/>
  <c r="D2963" i="11"/>
  <c r="D2962" i="11"/>
  <c r="D2961" i="11"/>
  <c r="D2960" i="11"/>
  <c r="D2959" i="11"/>
  <c r="D2958" i="11"/>
  <c r="D2957" i="11"/>
  <c r="D2956" i="11"/>
  <c r="D2955" i="11"/>
  <c r="D2954" i="11"/>
  <c r="D2953" i="11"/>
  <c r="D2952" i="11"/>
  <c r="D2951" i="11"/>
  <c r="D2950" i="11"/>
  <c r="D2949" i="11"/>
  <c r="D2948" i="11"/>
  <c r="D2947" i="11"/>
  <c r="D2946" i="11"/>
  <c r="D2945" i="11"/>
  <c r="D2944" i="11"/>
  <c r="D2943" i="11"/>
  <c r="D2942" i="11"/>
  <c r="D2941" i="11"/>
  <c r="D2940" i="11"/>
  <c r="D2939" i="11"/>
  <c r="D2938" i="11"/>
  <c r="D2937" i="11"/>
  <c r="D2936" i="11"/>
  <c r="D2935" i="11"/>
  <c r="D2934" i="11"/>
  <c r="D2933" i="11"/>
  <c r="D2932" i="11"/>
  <c r="D2931" i="11"/>
  <c r="D2930" i="11"/>
  <c r="D2929" i="11"/>
  <c r="D2928" i="11"/>
  <c r="D2927" i="11"/>
  <c r="D2926" i="11"/>
  <c r="D2925" i="11"/>
  <c r="D2924" i="11"/>
  <c r="D7010" i="11"/>
  <c r="D6891" i="11"/>
  <c r="B7038" i="11"/>
  <c r="B7037" i="11"/>
  <c r="B7036" i="11"/>
  <c r="B7035" i="11"/>
  <c r="B7034" i="11"/>
  <c r="B7033" i="11"/>
  <c r="B7032" i="11"/>
  <c r="B7031" i="11"/>
  <c r="B7030" i="11"/>
  <c r="B7029" i="11"/>
  <c r="B7028" i="11"/>
  <c r="B7027" i="11"/>
  <c r="B7026" i="11"/>
  <c r="B7025" i="11"/>
  <c r="B7024" i="11"/>
  <c r="B7023" i="11"/>
  <c r="B7022" i="11"/>
  <c r="B7021" i="11"/>
  <c r="B7020" i="11"/>
  <c r="B7019" i="11"/>
  <c r="B7018" i="11"/>
  <c r="B7017" i="11"/>
  <c r="B7016" i="11"/>
  <c r="B7015" i="11"/>
  <c r="B7014" i="11"/>
  <c r="B7013" i="11"/>
  <c r="B7012" i="11"/>
  <c r="B7011" i="11"/>
  <c r="B7010" i="11"/>
  <c r="B7009" i="11"/>
  <c r="B7008" i="11"/>
  <c r="B7007" i="11"/>
  <c r="B7006" i="11"/>
  <c r="B7005" i="11"/>
  <c r="B7004" i="11"/>
  <c r="B7003" i="11"/>
  <c r="B7002" i="11"/>
  <c r="B7001" i="11"/>
  <c r="B7000" i="11"/>
  <c r="B6999" i="11"/>
  <c r="B6998" i="11"/>
  <c r="B6997" i="11"/>
  <c r="B6996" i="11"/>
  <c r="B6995" i="11"/>
  <c r="B6994" i="11"/>
  <c r="B6993" i="11"/>
  <c r="B6992" i="11"/>
  <c r="B6991" i="11"/>
  <c r="B6990" i="11"/>
  <c r="B6989" i="11"/>
  <c r="B6988" i="11"/>
  <c r="B6987" i="11"/>
  <c r="B6986" i="11"/>
  <c r="B6985" i="11"/>
  <c r="B6984" i="11"/>
  <c r="B6983" i="11"/>
  <c r="B6982" i="11"/>
  <c r="B6981" i="11"/>
  <c r="B6980" i="11"/>
  <c r="B6979" i="11"/>
  <c r="B6978" i="11"/>
  <c r="B6977" i="11"/>
  <c r="B6976" i="11"/>
  <c r="B6975" i="11"/>
  <c r="B6974" i="11"/>
  <c r="B6973" i="11"/>
  <c r="B6972" i="11"/>
  <c r="B6971" i="11"/>
  <c r="B6970" i="11"/>
  <c r="B6969" i="11"/>
  <c r="B6968" i="11"/>
  <c r="B6967" i="11"/>
  <c r="B6966" i="11"/>
  <c r="B6965" i="11"/>
  <c r="B6964" i="11"/>
  <c r="B6963" i="11"/>
  <c r="B6962" i="11"/>
  <c r="B6961" i="11"/>
  <c r="B6960" i="11"/>
  <c r="B6959" i="11"/>
  <c r="B6958" i="11"/>
  <c r="B6957" i="11"/>
  <c r="B6956" i="11"/>
  <c r="B6955" i="11"/>
  <c r="B6954" i="11"/>
  <c r="B6953" i="11"/>
  <c r="B6952" i="11"/>
  <c r="B6951" i="11"/>
  <c r="B6950" i="11"/>
  <c r="B6949" i="11"/>
  <c r="B6948" i="11"/>
  <c r="B6947" i="11"/>
  <c r="B6946" i="11"/>
  <c r="B6945" i="11"/>
  <c r="B6944" i="11"/>
  <c r="B6943" i="11"/>
  <c r="B6942" i="11"/>
  <c r="B6941" i="11"/>
  <c r="B6940" i="11"/>
  <c r="B6939" i="11"/>
  <c r="B6938" i="11"/>
  <c r="B6937" i="11"/>
  <c r="B6936" i="11"/>
  <c r="B6935" i="11"/>
  <c r="B6934" i="11"/>
  <c r="B6933" i="11"/>
  <c r="B6932" i="11"/>
  <c r="B6931" i="11"/>
  <c r="B6930" i="11"/>
  <c r="B6929" i="11"/>
  <c r="B6928" i="11"/>
  <c r="B6927" i="11"/>
  <c r="B6926" i="11"/>
  <c r="B6925" i="11"/>
  <c r="B6924" i="11"/>
  <c r="B6923" i="11"/>
  <c r="B6922" i="11"/>
  <c r="B6921" i="11"/>
  <c r="B6920" i="11"/>
  <c r="B6919" i="11"/>
  <c r="B6918" i="11"/>
  <c r="B6917" i="11"/>
  <c r="B6916" i="11"/>
  <c r="B6915" i="11"/>
  <c r="B6914" i="11"/>
  <c r="B6913" i="11"/>
  <c r="B6912" i="11"/>
  <c r="B6911" i="11"/>
  <c r="B6910" i="11"/>
  <c r="B6909" i="11"/>
  <c r="B6908" i="11"/>
  <c r="B6907" i="11"/>
  <c r="B6906" i="11"/>
  <c r="B6905" i="11"/>
  <c r="B6904" i="11"/>
  <c r="B6903" i="11"/>
  <c r="B6902" i="11"/>
  <c r="B6901" i="11"/>
  <c r="B6900" i="11"/>
  <c r="B6899" i="11"/>
  <c r="B6898" i="11"/>
  <c r="B6897" i="11"/>
  <c r="B6896" i="11"/>
  <c r="B6895" i="11"/>
  <c r="B6894" i="11"/>
  <c r="B6893" i="11"/>
  <c r="B6892" i="11"/>
  <c r="B6891" i="11"/>
  <c r="B6890" i="11"/>
  <c r="B6889" i="11"/>
  <c r="B6888" i="11"/>
  <c r="B6887" i="11"/>
  <c r="B6886" i="11"/>
  <c r="B6885" i="11"/>
  <c r="B6884" i="11"/>
  <c r="B6883" i="11"/>
  <c r="B6882" i="11"/>
  <c r="B6881" i="11"/>
  <c r="B6880" i="11"/>
  <c r="B6879" i="11"/>
  <c r="B6878" i="11"/>
  <c r="B6877" i="11"/>
  <c r="B6876" i="11"/>
  <c r="B6875" i="11"/>
  <c r="B6874" i="11"/>
  <c r="B6873" i="11"/>
  <c r="B6872" i="11"/>
  <c r="B6871" i="11"/>
  <c r="B6870" i="11"/>
  <c r="B6869" i="11"/>
  <c r="B6868" i="11"/>
  <c r="B6867" i="11"/>
  <c r="B6866" i="11"/>
  <c r="B6865" i="11"/>
  <c r="B6864" i="11"/>
  <c r="B6863" i="11"/>
  <c r="B6862" i="11"/>
  <c r="B6861" i="11"/>
  <c r="B6860" i="11"/>
  <c r="B6859" i="11"/>
  <c r="B6858" i="11"/>
  <c r="B6857" i="11"/>
  <c r="B6856" i="11"/>
  <c r="B6855" i="11"/>
  <c r="B6854" i="11"/>
  <c r="B6853" i="11"/>
  <c r="B6852" i="11"/>
  <c r="B6851" i="11"/>
  <c r="B6850" i="11"/>
  <c r="B6849" i="11"/>
  <c r="B6848" i="11"/>
  <c r="B6847" i="11"/>
  <c r="B6846" i="11"/>
  <c r="B6845" i="11"/>
  <c r="B6844" i="11"/>
  <c r="B6843" i="11"/>
  <c r="B6842" i="11"/>
  <c r="B6841" i="11"/>
  <c r="B6840" i="11"/>
  <c r="B6839" i="11"/>
  <c r="B6838" i="11"/>
  <c r="B6837" i="11"/>
  <c r="B6836" i="11"/>
  <c r="B6835" i="11"/>
  <c r="B6834" i="11"/>
  <c r="B6833" i="11"/>
  <c r="B6832" i="11"/>
  <c r="B6831" i="11"/>
  <c r="B6830" i="11"/>
  <c r="B6829" i="11"/>
  <c r="B6828" i="11"/>
  <c r="B6827" i="11"/>
  <c r="B6826" i="11"/>
  <c r="B6825" i="11"/>
  <c r="B6824" i="11"/>
  <c r="B6823" i="11"/>
  <c r="B6822" i="11"/>
  <c r="B6821" i="11"/>
  <c r="B6820" i="11"/>
  <c r="B6819" i="11"/>
  <c r="B6818" i="11"/>
  <c r="B6817" i="11"/>
  <c r="B6816" i="11"/>
  <c r="B6815" i="11"/>
  <c r="B6814" i="11"/>
  <c r="B6813" i="11"/>
  <c r="B6812" i="11"/>
  <c r="B6811" i="11"/>
  <c r="B6810" i="11"/>
  <c r="B6809" i="11"/>
  <c r="B6808" i="11"/>
  <c r="B6807" i="11"/>
  <c r="B6806" i="11"/>
  <c r="B6805" i="11"/>
  <c r="B6804" i="11"/>
  <c r="B6803" i="11"/>
  <c r="B6802" i="11"/>
  <c r="B6801" i="11"/>
  <c r="B6800" i="11"/>
  <c r="B6799" i="11"/>
  <c r="B6798" i="11"/>
  <c r="B6797" i="11"/>
  <c r="B6796" i="11"/>
  <c r="B6795" i="11"/>
  <c r="B6794" i="11"/>
  <c r="B6793" i="11"/>
  <c r="B6792" i="11"/>
  <c r="B6791" i="11"/>
  <c r="B6790" i="11"/>
  <c r="B6789" i="11"/>
  <c r="B6788" i="11"/>
  <c r="B6787" i="11"/>
  <c r="B6786" i="11"/>
  <c r="B6785" i="11"/>
  <c r="B6784" i="11"/>
  <c r="B6783" i="11"/>
  <c r="B6782" i="11"/>
  <c r="B6781" i="11"/>
  <c r="B6780" i="11"/>
  <c r="B6779" i="11"/>
  <c r="B6778" i="11"/>
  <c r="B6777" i="11"/>
  <c r="B6776" i="11"/>
  <c r="B6775" i="11"/>
  <c r="B6774" i="11"/>
  <c r="B6773" i="11"/>
  <c r="B6772" i="11"/>
  <c r="B6771" i="11"/>
  <c r="B6770" i="11"/>
  <c r="B6769" i="11"/>
  <c r="B6768" i="11"/>
  <c r="B6767" i="11"/>
  <c r="B6766" i="11"/>
  <c r="B6765" i="11"/>
  <c r="B6764" i="11"/>
  <c r="B6763" i="11"/>
  <c r="B6762" i="11"/>
  <c r="B6761" i="11"/>
  <c r="B6760" i="11"/>
  <c r="B6759" i="11"/>
  <c r="B6758" i="11"/>
  <c r="B6757" i="11"/>
  <c r="B6756" i="11"/>
  <c r="B6755" i="11"/>
  <c r="B6754" i="11"/>
  <c r="B6753" i="11"/>
  <c r="B6752" i="11"/>
  <c r="B6751" i="11"/>
  <c r="B6750" i="11"/>
  <c r="B6749" i="11"/>
  <c r="B6748" i="11"/>
  <c r="B6747" i="11"/>
  <c r="B6746" i="11"/>
  <c r="B6745" i="11"/>
  <c r="B6744" i="11"/>
  <c r="B6743" i="11"/>
  <c r="B6742" i="11"/>
  <c r="B6741" i="11"/>
  <c r="B6740" i="11"/>
  <c r="B6739" i="11"/>
  <c r="B6738" i="11"/>
  <c r="B6737" i="11"/>
  <c r="B6736" i="11"/>
  <c r="B6735" i="11"/>
  <c r="B6734" i="11"/>
  <c r="B6733" i="11"/>
  <c r="B6732" i="11"/>
  <c r="B6731" i="11"/>
  <c r="B6730" i="11"/>
  <c r="B6729" i="11"/>
  <c r="B6728" i="11"/>
  <c r="B6727" i="11"/>
  <c r="B6726" i="11"/>
  <c r="B6725" i="11"/>
  <c r="B6724" i="11"/>
  <c r="B6723" i="11"/>
  <c r="B6722" i="11"/>
  <c r="B6721" i="11"/>
  <c r="B6720" i="11"/>
  <c r="B6719" i="11"/>
  <c r="B6718" i="11"/>
  <c r="B6717" i="11"/>
  <c r="B6716" i="11"/>
  <c r="B6715" i="11"/>
  <c r="B6714" i="11"/>
  <c r="B6713" i="11"/>
  <c r="B6712" i="11"/>
  <c r="B6711" i="11"/>
  <c r="B6710" i="11"/>
  <c r="B6709" i="11"/>
  <c r="B6708" i="11"/>
  <c r="B6707" i="11"/>
  <c r="B6706" i="11"/>
  <c r="B6705" i="11"/>
  <c r="B6704" i="11"/>
  <c r="B6703" i="11"/>
  <c r="B6702" i="11"/>
  <c r="B6701" i="11"/>
  <c r="B6700" i="11"/>
  <c r="B6699" i="11"/>
  <c r="B6698" i="11"/>
  <c r="B6697" i="11"/>
  <c r="B6696" i="11"/>
  <c r="B6695" i="11"/>
  <c r="B6694" i="11"/>
  <c r="B6693" i="11"/>
  <c r="B6692" i="11"/>
  <c r="B6691" i="11"/>
  <c r="B6690" i="11"/>
  <c r="B6689" i="11"/>
  <c r="B6688" i="11"/>
  <c r="B6687" i="11"/>
  <c r="B6686" i="11"/>
  <c r="B6685" i="11"/>
  <c r="B6684" i="11"/>
  <c r="B6683" i="11"/>
  <c r="B6682" i="11"/>
  <c r="B6681" i="11"/>
  <c r="B6680" i="11"/>
  <c r="B6679" i="11"/>
  <c r="B6678" i="11"/>
  <c r="B6677" i="11"/>
  <c r="B6676" i="11"/>
  <c r="B6675" i="11"/>
  <c r="B6674" i="11"/>
  <c r="B6673" i="11"/>
  <c r="B6672" i="11"/>
  <c r="B6671" i="11"/>
  <c r="B6670" i="11"/>
  <c r="B6669" i="11"/>
  <c r="B6668" i="11"/>
  <c r="B6667" i="11"/>
  <c r="B6666" i="11"/>
  <c r="B6665" i="11"/>
  <c r="B6664" i="11"/>
  <c r="B6663" i="11"/>
  <c r="B6662" i="11"/>
  <c r="B6661" i="11"/>
  <c r="B6660" i="11"/>
  <c r="B6659" i="11"/>
  <c r="B6658" i="11"/>
  <c r="B6657" i="11"/>
  <c r="B6656" i="11"/>
  <c r="B6655" i="11"/>
  <c r="B6654" i="11"/>
  <c r="B6653" i="11"/>
  <c r="B6652" i="11"/>
  <c r="B6651" i="11"/>
  <c r="B6650" i="11"/>
  <c r="B6649" i="11"/>
  <c r="B6648" i="11"/>
  <c r="B6647" i="11"/>
  <c r="B6646" i="11"/>
  <c r="B6645" i="11"/>
  <c r="B6644" i="11"/>
  <c r="B6643" i="11"/>
  <c r="B6642" i="11"/>
  <c r="B6641" i="11"/>
  <c r="B6640" i="11"/>
  <c r="B6639" i="11"/>
  <c r="B6638" i="11"/>
  <c r="B6637" i="11"/>
  <c r="B6636" i="11"/>
  <c r="B6635" i="11"/>
  <c r="B6634" i="11"/>
  <c r="B6633" i="11"/>
  <c r="B6632" i="11"/>
  <c r="B6631" i="11"/>
  <c r="B6630" i="11"/>
  <c r="B6629" i="11"/>
  <c r="B6628" i="11"/>
  <c r="B6627" i="11"/>
  <c r="B6626" i="11"/>
  <c r="B6625" i="11"/>
  <c r="B6624" i="11"/>
  <c r="B6623" i="11"/>
  <c r="B6622" i="11"/>
  <c r="B6621" i="11"/>
  <c r="B6620" i="11"/>
  <c r="B6619" i="11"/>
  <c r="B6618" i="11"/>
  <c r="B6617" i="11"/>
  <c r="B6616" i="11"/>
  <c r="B6615" i="11"/>
  <c r="B6614" i="11"/>
  <c r="B6613" i="11"/>
  <c r="B6612" i="11"/>
  <c r="B6611" i="11"/>
  <c r="B6610" i="11"/>
  <c r="B6609" i="11"/>
  <c r="B6608" i="11"/>
  <c r="B6607" i="11"/>
  <c r="B6606" i="11"/>
  <c r="B6605" i="11"/>
  <c r="B6604" i="11"/>
  <c r="B6603" i="11"/>
  <c r="B6602" i="11"/>
  <c r="B6601" i="11"/>
  <c r="B6600" i="11"/>
  <c r="B6599" i="11"/>
  <c r="B6598" i="11"/>
  <c r="B6597" i="11"/>
  <c r="B6596" i="11"/>
  <c r="B6595" i="11"/>
  <c r="B6594" i="11"/>
  <c r="B6593" i="11"/>
  <c r="B6592" i="11"/>
  <c r="B6591" i="11"/>
  <c r="B6590" i="11"/>
  <c r="B6589" i="11"/>
  <c r="B6588" i="11"/>
  <c r="B6587" i="11"/>
  <c r="B6586" i="11"/>
  <c r="B6585" i="11"/>
  <c r="B6584" i="11"/>
  <c r="B6583" i="11"/>
  <c r="B6582" i="11"/>
  <c r="B6581" i="11"/>
  <c r="B6580" i="11"/>
  <c r="B6579" i="11"/>
  <c r="B6578" i="11"/>
  <c r="B6577" i="11"/>
  <c r="B6576" i="11"/>
  <c r="B6575" i="11"/>
  <c r="B6574" i="11"/>
  <c r="B6573" i="11"/>
  <c r="B6572" i="11"/>
  <c r="B6571" i="11"/>
  <c r="B6570" i="11"/>
  <c r="B6569" i="11"/>
  <c r="B6568" i="11"/>
  <c r="B6567" i="11"/>
  <c r="B6566" i="11"/>
  <c r="B6565" i="11"/>
  <c r="B6564" i="11"/>
  <c r="B6563" i="11"/>
  <c r="B6562" i="11"/>
  <c r="B6561" i="11"/>
  <c r="B6560" i="11"/>
  <c r="B6559" i="11"/>
  <c r="B6558" i="11"/>
  <c r="B6557" i="11"/>
  <c r="B6556" i="11"/>
  <c r="B6555" i="11"/>
  <c r="B6554" i="11"/>
  <c r="B6553" i="11"/>
  <c r="B6552" i="11"/>
  <c r="B6551" i="11"/>
  <c r="B6550" i="11"/>
  <c r="B6549" i="11"/>
  <c r="B6548" i="11"/>
  <c r="B6547" i="11"/>
  <c r="B6546" i="11"/>
  <c r="B6545" i="11"/>
  <c r="B6544" i="11"/>
  <c r="B6543" i="11"/>
  <c r="B6542" i="11"/>
  <c r="B6541" i="11"/>
  <c r="B6540" i="11"/>
  <c r="B6539" i="11"/>
  <c r="B6538" i="11"/>
  <c r="B6537" i="11"/>
  <c r="B6536" i="11"/>
  <c r="B6535" i="11"/>
  <c r="B6534" i="11"/>
  <c r="B6533" i="11"/>
  <c r="B6532" i="11"/>
  <c r="B6531" i="11"/>
  <c r="B6530" i="11"/>
  <c r="B6529" i="11"/>
  <c r="B6523" i="11"/>
  <c r="B6522" i="11"/>
  <c r="B6521" i="11"/>
  <c r="B6520" i="11"/>
  <c r="B6519" i="11"/>
  <c r="B6518" i="11"/>
  <c r="B6517" i="11"/>
  <c r="B6516" i="11"/>
  <c r="B6515" i="11"/>
  <c r="B6514" i="11"/>
  <c r="B6513" i="11"/>
  <c r="B6512" i="11"/>
  <c r="B6511" i="11"/>
  <c r="B6510" i="11"/>
  <c r="B6509" i="11"/>
  <c r="B6508" i="11"/>
  <c r="B6507" i="11"/>
  <c r="B6506" i="11"/>
  <c r="B6505" i="11"/>
  <c r="B6504" i="11"/>
  <c r="B6503" i="11"/>
  <c r="B6502" i="11"/>
  <c r="B6501" i="11"/>
  <c r="B6500" i="11"/>
  <c r="B6499" i="11"/>
  <c r="B6498" i="11"/>
  <c r="B6497" i="11"/>
  <c r="B6496" i="11"/>
  <c r="B6495" i="11"/>
  <c r="B6494" i="11"/>
  <c r="B6493" i="11"/>
  <c r="B6492" i="11"/>
  <c r="B6491" i="11"/>
  <c r="B6490" i="11"/>
  <c r="B6489" i="11"/>
  <c r="B6488" i="11"/>
  <c r="B6487" i="11"/>
  <c r="B6486" i="11"/>
  <c r="B6485" i="11"/>
  <c r="B6484" i="11"/>
  <c r="B6483" i="11"/>
  <c r="B6482" i="11"/>
  <c r="B6481" i="11"/>
  <c r="B6480" i="11"/>
  <c r="B6479" i="11"/>
  <c r="B6478" i="11"/>
  <c r="B6477" i="11"/>
  <c r="B6476" i="11"/>
  <c r="B6475" i="11"/>
  <c r="B6474" i="11"/>
  <c r="B6473" i="11"/>
  <c r="B6472" i="11"/>
  <c r="B6471" i="11"/>
  <c r="B6470" i="11"/>
  <c r="B6469" i="11"/>
  <c r="B6468" i="11"/>
  <c r="B6467" i="11"/>
  <c r="B6466" i="11"/>
  <c r="B6465" i="11"/>
  <c r="B6464" i="11"/>
  <c r="B6463" i="11"/>
  <c r="B6462" i="11"/>
  <c r="B6461" i="11"/>
  <c r="B6460" i="11"/>
  <c r="B6459" i="11"/>
  <c r="B6458" i="11"/>
  <c r="B6457" i="11"/>
  <c r="B6456" i="11"/>
  <c r="B6455" i="11"/>
  <c r="B6454" i="11"/>
  <c r="B6453" i="11"/>
  <c r="B6452" i="11"/>
  <c r="B6451" i="11"/>
  <c r="B6450" i="11"/>
  <c r="B6449" i="11"/>
  <c r="B6448" i="11"/>
  <c r="B6447" i="11"/>
  <c r="B6446" i="11"/>
  <c r="B6445" i="11"/>
  <c r="B6444" i="11"/>
  <c r="B6443" i="11"/>
  <c r="B6442" i="11"/>
  <c r="B6441" i="11"/>
  <c r="B6440" i="11"/>
  <c r="B6439" i="11"/>
  <c r="B6438" i="11"/>
  <c r="B6437" i="11"/>
  <c r="B6436" i="11"/>
  <c r="B6435" i="11"/>
  <c r="B6434" i="11"/>
  <c r="B6433" i="11"/>
  <c r="B6432" i="11"/>
  <c r="B6431" i="11"/>
  <c r="B6430" i="11"/>
  <c r="B6429" i="11"/>
  <c r="B6428" i="11"/>
  <c r="B6427" i="11"/>
  <c r="B6426" i="11"/>
  <c r="B6425" i="11"/>
  <c r="B6424" i="11"/>
  <c r="B6423" i="11"/>
  <c r="B6422" i="11"/>
  <c r="B6421" i="11"/>
  <c r="B6420" i="11"/>
  <c r="B6419" i="11"/>
  <c r="B6418" i="11"/>
  <c r="B6417" i="11"/>
  <c r="B6416" i="11"/>
  <c r="B6415" i="11"/>
  <c r="B6414" i="11"/>
  <c r="B6413" i="11"/>
  <c r="B6412" i="11"/>
  <c r="B6411" i="11"/>
  <c r="B6410" i="11"/>
  <c r="B6409" i="11"/>
  <c r="B6408" i="11"/>
  <c r="B6407" i="11"/>
  <c r="B6406" i="11"/>
  <c r="B6405" i="11"/>
  <c r="B6404" i="11"/>
  <c r="B6403" i="11"/>
  <c r="B6402" i="11"/>
  <c r="B6401" i="11"/>
  <c r="B6400" i="11"/>
  <c r="B6399" i="11"/>
  <c r="B6398" i="11"/>
  <c r="B6397" i="11"/>
  <c r="B6396" i="11"/>
  <c r="B6395" i="11"/>
  <c r="B6394" i="11"/>
  <c r="B6393" i="11"/>
  <c r="B6392" i="11"/>
  <c r="B6391" i="11"/>
  <c r="B6390" i="11"/>
  <c r="B6389" i="11"/>
  <c r="B6388" i="11"/>
  <c r="B6387" i="11"/>
  <c r="B6386" i="11"/>
  <c r="B6385" i="11"/>
  <c r="B6384" i="11"/>
  <c r="B6383" i="11"/>
  <c r="B6382" i="11"/>
  <c r="B6381" i="11"/>
  <c r="B6380" i="11"/>
  <c r="B6379" i="11"/>
  <c r="B6378" i="11"/>
  <c r="B6377" i="11"/>
  <c r="B6376" i="11"/>
  <c r="B6375" i="11"/>
  <c r="B6374" i="11"/>
  <c r="B6373" i="11"/>
  <c r="B6372" i="11"/>
  <c r="B6371" i="11"/>
  <c r="B6370" i="11"/>
  <c r="B6369" i="11"/>
  <c r="B6368" i="11"/>
  <c r="B6367" i="11"/>
  <c r="B6366" i="11"/>
  <c r="B6365" i="11"/>
  <c r="B6364" i="11"/>
  <c r="B6363" i="11"/>
  <c r="B6362" i="11"/>
  <c r="B6361" i="11"/>
  <c r="B6360" i="11"/>
  <c r="B6359" i="11"/>
  <c r="B6358" i="11"/>
  <c r="B6357" i="11"/>
  <c r="B6356" i="11"/>
  <c r="B6355" i="11"/>
  <c r="B6354" i="11"/>
  <c r="B6353" i="11"/>
  <c r="B6352" i="11"/>
  <c r="B6351" i="11"/>
  <c r="B6350" i="11"/>
  <c r="B6349" i="11"/>
  <c r="B6348" i="11"/>
  <c r="B6347" i="11"/>
  <c r="B6346" i="11"/>
  <c r="B6345" i="11"/>
  <c r="B6344" i="11"/>
  <c r="B6343" i="11"/>
  <c r="B6342" i="11"/>
  <c r="B6341" i="11"/>
  <c r="B6340" i="11"/>
  <c r="B6339" i="11"/>
  <c r="B6338" i="11"/>
  <c r="B6337" i="11"/>
  <c r="B6336" i="11"/>
  <c r="B6335" i="11"/>
  <c r="B6334" i="11"/>
  <c r="B6333" i="11"/>
  <c r="B6332" i="11"/>
  <c r="B6331" i="11"/>
  <c r="B6330" i="11"/>
  <c r="B6329" i="11"/>
  <c r="B6328" i="11"/>
  <c r="B6327" i="11"/>
  <c r="B6326" i="11"/>
  <c r="B6325" i="11"/>
  <c r="B6324" i="11"/>
  <c r="B6323" i="11"/>
  <c r="B6322" i="11"/>
  <c r="B6321" i="11"/>
  <c r="B6320" i="11"/>
  <c r="B6319" i="11"/>
  <c r="B6318" i="11"/>
  <c r="B6317" i="11"/>
  <c r="B6316" i="11"/>
  <c r="B6315" i="11"/>
  <c r="B6314" i="11"/>
  <c r="B6313" i="11"/>
  <c r="B6312" i="11"/>
  <c r="B6311" i="11"/>
  <c r="B6310" i="11"/>
  <c r="B6309" i="11"/>
  <c r="B6308" i="11"/>
  <c r="B6307" i="11"/>
  <c r="B6306" i="11"/>
  <c r="B6305" i="11"/>
  <c r="B6304" i="11"/>
  <c r="B6303" i="11"/>
  <c r="B6302" i="11"/>
  <c r="B6301" i="11"/>
  <c r="B6300" i="11"/>
  <c r="B6299" i="11"/>
  <c r="B6298" i="11"/>
  <c r="B6297" i="11"/>
  <c r="B6296" i="11"/>
  <c r="B6295" i="11"/>
  <c r="B6294" i="11"/>
  <c r="B6293" i="11"/>
  <c r="B6292" i="11"/>
  <c r="B6291" i="11"/>
  <c r="B6290" i="11"/>
  <c r="B6289" i="11"/>
  <c r="B6288" i="11"/>
  <c r="B6287" i="11"/>
  <c r="B6286" i="11"/>
  <c r="B6285" i="11"/>
  <c r="B6284" i="11"/>
  <c r="B6283" i="11"/>
  <c r="B6282" i="11"/>
  <c r="B6281" i="11"/>
  <c r="B6280" i="11"/>
  <c r="B6279" i="11"/>
  <c r="B6278" i="11"/>
  <c r="B6277" i="11"/>
  <c r="B6276" i="11"/>
  <c r="B6275" i="11"/>
  <c r="B6274" i="11"/>
  <c r="B6273" i="11"/>
  <c r="B6272" i="11"/>
  <c r="B6271" i="11"/>
  <c r="B6270" i="11"/>
  <c r="B6269" i="11"/>
  <c r="B6268" i="11"/>
  <c r="B6267" i="11"/>
  <c r="B6266" i="11"/>
  <c r="B6265" i="11"/>
  <c r="B6264" i="11"/>
  <c r="B6263" i="11"/>
  <c r="B6262" i="11"/>
  <c r="B6261" i="11"/>
  <c r="B6260" i="11"/>
  <c r="B6259" i="11"/>
  <c r="B6258" i="11"/>
  <c r="B6257" i="11"/>
  <c r="B6256" i="11"/>
  <c r="B6255" i="11"/>
  <c r="B6254" i="11"/>
  <c r="B6253" i="11"/>
  <c r="B6252" i="11"/>
  <c r="B6251" i="11"/>
  <c r="B6250" i="11"/>
  <c r="B6249" i="11"/>
  <c r="B6248" i="11"/>
  <c r="B6247" i="11"/>
  <c r="B6246" i="11"/>
  <c r="B6245" i="11"/>
  <c r="B6244" i="11"/>
  <c r="B6243" i="11"/>
  <c r="B6242" i="11"/>
  <c r="B6241" i="11"/>
  <c r="B6240" i="11"/>
  <c r="B6239" i="11"/>
  <c r="B6238" i="11"/>
  <c r="B6237" i="11"/>
  <c r="B6236" i="11"/>
  <c r="B6235" i="11"/>
  <c r="B6234" i="11"/>
  <c r="B6233" i="11"/>
  <c r="B6232" i="11"/>
  <c r="B6231" i="11"/>
  <c r="B6230" i="11"/>
  <c r="B6229" i="11"/>
  <c r="B6228" i="11"/>
  <c r="B6227" i="11"/>
  <c r="B6226" i="11"/>
  <c r="B6225" i="11"/>
  <c r="B6224" i="11"/>
  <c r="B6223" i="11"/>
  <c r="B6222" i="11"/>
  <c r="B6221" i="11"/>
  <c r="B6220" i="11"/>
  <c r="B6219" i="11"/>
  <c r="B6218" i="11"/>
  <c r="B6217" i="11"/>
  <c r="B6216" i="11"/>
  <c r="B6215" i="11"/>
  <c r="B6214" i="11"/>
  <c r="B6213" i="11"/>
  <c r="B6212" i="11"/>
  <c r="B6211" i="11"/>
  <c r="B6210" i="11"/>
  <c r="B6209" i="11"/>
  <c r="B6208" i="11"/>
  <c r="B6207" i="11"/>
  <c r="B6206" i="11"/>
  <c r="B6205" i="11"/>
  <c r="B6204" i="11"/>
  <c r="B6203" i="11"/>
  <c r="B6202" i="11"/>
  <c r="B6201" i="11"/>
  <c r="B6200" i="11"/>
  <c r="B6199" i="11"/>
  <c r="B6198" i="11"/>
  <c r="B6197" i="11"/>
  <c r="B6196" i="11"/>
  <c r="B6195" i="11"/>
  <c r="B6194" i="11"/>
  <c r="B6193" i="11"/>
  <c r="B6192" i="11"/>
  <c r="B6191" i="11"/>
  <c r="B6190" i="11"/>
  <c r="B6189" i="11"/>
  <c r="B6188" i="11"/>
  <c r="B6187" i="11"/>
  <c r="B6186" i="11"/>
  <c r="B6185" i="11"/>
  <c r="B6184" i="11"/>
  <c r="B6183" i="11"/>
  <c r="B6182" i="11"/>
  <c r="B6181" i="11"/>
  <c r="B6180" i="11"/>
  <c r="B6179" i="11"/>
  <c r="B6178" i="11"/>
  <c r="B6177" i="11"/>
  <c r="B6176" i="11"/>
  <c r="B6175" i="11"/>
  <c r="B6174" i="11"/>
  <c r="B6173" i="11"/>
  <c r="B6172" i="11"/>
  <c r="B6171" i="11"/>
  <c r="B6170" i="11"/>
  <c r="B6169" i="11"/>
  <c r="B6168" i="11"/>
  <c r="B6167" i="11"/>
  <c r="B6166" i="11"/>
  <c r="B6165" i="11"/>
  <c r="B6164" i="11"/>
  <c r="B6163" i="11"/>
  <c r="B6162" i="11"/>
  <c r="B6161" i="11"/>
  <c r="B6160" i="11"/>
  <c r="B6159" i="11"/>
  <c r="B6158" i="11"/>
  <c r="B6157" i="11"/>
  <c r="B6156" i="11"/>
  <c r="B6155" i="11"/>
  <c r="B6154" i="11"/>
  <c r="B6153" i="11"/>
  <c r="B6152" i="11"/>
  <c r="B6151" i="11"/>
  <c r="B6150" i="11"/>
  <c r="B6149" i="11"/>
  <c r="B6148" i="11"/>
  <c r="B6147" i="11"/>
  <c r="B6146" i="11"/>
  <c r="B6145" i="11"/>
  <c r="B6144" i="11"/>
  <c r="B6143" i="11"/>
  <c r="B6142" i="11"/>
  <c r="B6141" i="11"/>
  <c r="B6140" i="11"/>
  <c r="B6139" i="11"/>
  <c r="B6138" i="11"/>
  <c r="B6137" i="11"/>
  <c r="B6136" i="11"/>
  <c r="B6135" i="11"/>
  <c r="B6134" i="11"/>
  <c r="B6133" i="11"/>
  <c r="B6132" i="11"/>
  <c r="B6131" i="11"/>
  <c r="B6130" i="11"/>
  <c r="B6129" i="11"/>
  <c r="B6128" i="11"/>
  <c r="B6127" i="11"/>
  <c r="B6126" i="11"/>
  <c r="B6125" i="11"/>
  <c r="B6124" i="11"/>
  <c r="B6123" i="11"/>
  <c r="B6122" i="11"/>
  <c r="B6121" i="11"/>
  <c r="B6120" i="11"/>
  <c r="B6119" i="11"/>
  <c r="B6118" i="11"/>
  <c r="B6117" i="11"/>
  <c r="B6116" i="11"/>
  <c r="B6115" i="11"/>
  <c r="B6114" i="11"/>
  <c r="B6113" i="11"/>
  <c r="B6112" i="11"/>
  <c r="B6111" i="11"/>
  <c r="B6110" i="11"/>
  <c r="B6109" i="11"/>
  <c r="B6108" i="11"/>
  <c r="B6107" i="11"/>
  <c r="B6106" i="11"/>
  <c r="B6105" i="11"/>
  <c r="B6104" i="11"/>
  <c r="B6103" i="11"/>
  <c r="B6102" i="11"/>
  <c r="B6101" i="11"/>
  <c r="B6100" i="11"/>
  <c r="B6099" i="11"/>
  <c r="B6098" i="11"/>
  <c r="B6097" i="11"/>
  <c r="B6096" i="11"/>
  <c r="B6095" i="11"/>
  <c r="B6094" i="11"/>
  <c r="B6093" i="11"/>
  <c r="B6092" i="11"/>
  <c r="B6091" i="11"/>
  <c r="B6090" i="11"/>
  <c r="B6089" i="11"/>
  <c r="B6088" i="11"/>
  <c r="B6087" i="11"/>
  <c r="B6086" i="11"/>
  <c r="B6085" i="11"/>
  <c r="B6084" i="11"/>
  <c r="B6083" i="11"/>
  <c r="B6082" i="11"/>
  <c r="B6081" i="11"/>
  <c r="B6080" i="11"/>
  <c r="B6079" i="11"/>
  <c r="B6078" i="11"/>
  <c r="B6077" i="11"/>
  <c r="B6076" i="11"/>
  <c r="B6075" i="11"/>
  <c r="B6074" i="11"/>
  <c r="B6073" i="11"/>
  <c r="B6072" i="11"/>
  <c r="B6071" i="11"/>
  <c r="B6070" i="11"/>
  <c r="B6069" i="11"/>
  <c r="B6068" i="11"/>
  <c r="B6067" i="11"/>
  <c r="B6066" i="11"/>
  <c r="B6065" i="11"/>
  <c r="B6064" i="11"/>
  <c r="B6063" i="11"/>
  <c r="B6062" i="11"/>
  <c r="B6061" i="11"/>
  <c r="B6060" i="11"/>
  <c r="B6059" i="11"/>
  <c r="B6058" i="11"/>
  <c r="B6057" i="11"/>
  <c r="B6056" i="11"/>
  <c r="B6055" i="11"/>
  <c r="B6054" i="11"/>
  <c r="B6053" i="11"/>
  <c r="B6052" i="11"/>
  <c r="B6051" i="11"/>
  <c r="B6050" i="11"/>
  <c r="B6049" i="11"/>
  <c r="B6048" i="11"/>
  <c r="B6047" i="11"/>
  <c r="B6046" i="11"/>
  <c r="B6045" i="11"/>
  <c r="B6044" i="11"/>
  <c r="B6043" i="11"/>
  <c r="B6042" i="11"/>
  <c r="B6041" i="11"/>
  <c r="B6040" i="11"/>
  <c r="B6039" i="11"/>
  <c r="B6038" i="11"/>
  <c r="B6037" i="11"/>
  <c r="B6036" i="11"/>
  <c r="B6035" i="11"/>
  <c r="B6034" i="11"/>
  <c r="B6033" i="11"/>
  <c r="B6032" i="11"/>
  <c r="B6031" i="11"/>
  <c r="B6030" i="11"/>
  <c r="B6029" i="11"/>
  <c r="B6028" i="11"/>
  <c r="B6027" i="11"/>
  <c r="B6026" i="11"/>
  <c r="B6025" i="11"/>
  <c r="B6024" i="11"/>
  <c r="B6023" i="11"/>
  <c r="B6022" i="11"/>
  <c r="B6021" i="11"/>
  <c r="B6020" i="11"/>
  <c r="B6019" i="11"/>
  <c r="B6018" i="11"/>
  <c r="B6017" i="11"/>
  <c r="B6016" i="11"/>
  <c r="B6015" i="11"/>
  <c r="B6014" i="11"/>
  <c r="B6008" i="11"/>
  <c r="B6007" i="11"/>
  <c r="B6006" i="11"/>
  <c r="B6005" i="11"/>
  <c r="B6004" i="11"/>
  <c r="B6003" i="11"/>
  <c r="B6002" i="11"/>
  <c r="B6001" i="11"/>
  <c r="B6000" i="11"/>
  <c r="B5999" i="11"/>
  <c r="B5998" i="11"/>
  <c r="B5997" i="11"/>
  <c r="B5996" i="11"/>
  <c r="B5995" i="11"/>
  <c r="B5994" i="11"/>
  <c r="B5993" i="11"/>
  <c r="B5992" i="11"/>
  <c r="B5991" i="11"/>
  <c r="B5990" i="11"/>
  <c r="B5989" i="11"/>
  <c r="B5988" i="11"/>
  <c r="B5987" i="11"/>
  <c r="B5986" i="11"/>
  <c r="B5985" i="11"/>
  <c r="B5984" i="11"/>
  <c r="B5983" i="11"/>
  <c r="B5982" i="11"/>
  <c r="B5981" i="11"/>
  <c r="B5980" i="11"/>
  <c r="B5979" i="11"/>
  <c r="B5978" i="11"/>
  <c r="B5977" i="11"/>
  <c r="B5976" i="11"/>
  <c r="B5975" i="11"/>
  <c r="B5974" i="11"/>
  <c r="B5973" i="11"/>
  <c r="B5972" i="11"/>
  <c r="B5971" i="11"/>
  <c r="B5970" i="11"/>
  <c r="B5969" i="11"/>
  <c r="B5968" i="11"/>
  <c r="B5967" i="11"/>
  <c r="B5966" i="11"/>
  <c r="B5965" i="11"/>
  <c r="B5964" i="11"/>
  <c r="B5963" i="11"/>
  <c r="B5962" i="11"/>
  <c r="B5961" i="11"/>
  <c r="B5960" i="11"/>
  <c r="B5959" i="11"/>
  <c r="B5958" i="11"/>
  <c r="B5957" i="11"/>
  <c r="B5956" i="11"/>
  <c r="B5955" i="11"/>
  <c r="B5954" i="11"/>
  <c r="B5953" i="11"/>
  <c r="B5952" i="11"/>
  <c r="B5951" i="11"/>
  <c r="B5950" i="11"/>
  <c r="B5949" i="11"/>
  <c r="B5948" i="11"/>
  <c r="B5947" i="11"/>
  <c r="B5946" i="11"/>
  <c r="B5945" i="11"/>
  <c r="B5944" i="11"/>
  <c r="B5943" i="11"/>
  <c r="B5942" i="11"/>
  <c r="B5941" i="11"/>
  <c r="B5940" i="11"/>
  <c r="B5939" i="11"/>
  <c r="B5938" i="11"/>
  <c r="B5937" i="11"/>
  <c r="B5936" i="11"/>
  <c r="B5935" i="11"/>
  <c r="B5934" i="11"/>
  <c r="B5933" i="11"/>
  <c r="B5932" i="11"/>
  <c r="B5931" i="11"/>
  <c r="B5930" i="11"/>
  <c r="B5929" i="11"/>
  <c r="B5928" i="11"/>
  <c r="B5927" i="11"/>
  <c r="B5926" i="11"/>
  <c r="B5925" i="11"/>
  <c r="B5924" i="11"/>
  <c r="B5923" i="11"/>
  <c r="B5922" i="11"/>
  <c r="B5921" i="11"/>
  <c r="B5920" i="11"/>
  <c r="B5919" i="11"/>
  <c r="B5918" i="11"/>
  <c r="B5917" i="11"/>
  <c r="B5916" i="11"/>
  <c r="B5915" i="11"/>
  <c r="B5914" i="11"/>
  <c r="B5913" i="11"/>
  <c r="B5912" i="11"/>
  <c r="B5911" i="11"/>
  <c r="B5910" i="11"/>
  <c r="B5909" i="11"/>
  <c r="B5908" i="11"/>
  <c r="B5907" i="11"/>
  <c r="B5906" i="11"/>
  <c r="B5905" i="11"/>
  <c r="B5904" i="11"/>
  <c r="B5903" i="11"/>
  <c r="B5902" i="11"/>
  <c r="B5901" i="11"/>
  <c r="B5900" i="11"/>
  <c r="B5899" i="11"/>
  <c r="B5898" i="11"/>
  <c r="B5897" i="11"/>
  <c r="B5896" i="11"/>
  <c r="B5895" i="11"/>
  <c r="B5894" i="11"/>
  <c r="B5893" i="11"/>
  <c r="B5892" i="11"/>
  <c r="B5891" i="11"/>
  <c r="B5890" i="11"/>
  <c r="B5889" i="11"/>
  <c r="B5888" i="11"/>
  <c r="B5887" i="11"/>
  <c r="B5886" i="11"/>
  <c r="B5885" i="11"/>
  <c r="B5884" i="11"/>
  <c r="B5883" i="11"/>
  <c r="B5882" i="11"/>
  <c r="B5881" i="11"/>
  <c r="B5880" i="11"/>
  <c r="B5879" i="11"/>
  <c r="B5878" i="11"/>
  <c r="B5877" i="11"/>
  <c r="B5876" i="11"/>
  <c r="B5875" i="11"/>
  <c r="B5874" i="11"/>
  <c r="B5873" i="11"/>
  <c r="B5872" i="11"/>
  <c r="B5871" i="11"/>
  <c r="B5870" i="11"/>
  <c r="B5869" i="11"/>
  <c r="B5868" i="11"/>
  <c r="B5867" i="11"/>
  <c r="B5866" i="11"/>
  <c r="B5865" i="11"/>
  <c r="B5864" i="11"/>
  <c r="B5863" i="11"/>
  <c r="B5862" i="11"/>
  <c r="B5861" i="11"/>
  <c r="B5860" i="11"/>
  <c r="B5859" i="11"/>
  <c r="B5858" i="11"/>
  <c r="B5857" i="11"/>
  <c r="B5856" i="11"/>
  <c r="B5855" i="11"/>
  <c r="B5854" i="11"/>
  <c r="B5853" i="11"/>
  <c r="B5852" i="11"/>
  <c r="B5851" i="11"/>
  <c r="B5850" i="11"/>
  <c r="B5849" i="11"/>
  <c r="B5848" i="11"/>
  <c r="B5847" i="11"/>
  <c r="B5846" i="11"/>
  <c r="B5845" i="11"/>
  <c r="B5844" i="11"/>
  <c r="B5843" i="11"/>
  <c r="B5842" i="11"/>
  <c r="B5841" i="11"/>
  <c r="B5840" i="11"/>
  <c r="B5839" i="11"/>
  <c r="B5838" i="11"/>
  <c r="B5837" i="11"/>
  <c r="B5836" i="11"/>
  <c r="B5835" i="11"/>
  <c r="B5834" i="11"/>
  <c r="B5833" i="11"/>
  <c r="B5832" i="11"/>
  <c r="B5831" i="11"/>
  <c r="B5830" i="11"/>
  <c r="B5829" i="11"/>
  <c r="B5828" i="11"/>
  <c r="B5827" i="11"/>
  <c r="B5826" i="11"/>
  <c r="B5825" i="11"/>
  <c r="B5824" i="11"/>
  <c r="B5823" i="11"/>
  <c r="B5822" i="11"/>
  <c r="B5821" i="11"/>
  <c r="B5820" i="11"/>
  <c r="B5819" i="11"/>
  <c r="B5818" i="11"/>
  <c r="B5817" i="11"/>
  <c r="B5816" i="11"/>
  <c r="B5815" i="11"/>
  <c r="B5814" i="11"/>
  <c r="B5813" i="11"/>
  <c r="B5812" i="11"/>
  <c r="B5811" i="11"/>
  <c r="B5810" i="11"/>
  <c r="B5809" i="11"/>
  <c r="B5808" i="11"/>
  <c r="B5807" i="11"/>
  <c r="B5806" i="11"/>
  <c r="B5805" i="11"/>
  <c r="B5804" i="11"/>
  <c r="B5803" i="11"/>
  <c r="B5802" i="11"/>
  <c r="B5801" i="11"/>
  <c r="B5800" i="11"/>
  <c r="B5799" i="11"/>
  <c r="B5798" i="11"/>
  <c r="B5797" i="11"/>
  <c r="B5796" i="11"/>
  <c r="B5795" i="11"/>
  <c r="B5794" i="11"/>
  <c r="B5793" i="11"/>
  <c r="B5792" i="11"/>
  <c r="B5791" i="11"/>
  <c r="B5790" i="11"/>
  <c r="B5789" i="11"/>
  <c r="B5788" i="11"/>
  <c r="B5787" i="11"/>
  <c r="B5786" i="11"/>
  <c r="B5785" i="11"/>
  <c r="B5784" i="11"/>
  <c r="B5783" i="11"/>
  <c r="B5782" i="11"/>
  <c r="B5781" i="11"/>
  <c r="B5780" i="11"/>
  <c r="B5779" i="11"/>
  <c r="B5778" i="11"/>
  <c r="B5777" i="11"/>
  <c r="B5776" i="11"/>
  <c r="B5775" i="11"/>
  <c r="B5774" i="11"/>
  <c r="B5773" i="11"/>
  <c r="B5772" i="11"/>
  <c r="B5771" i="11"/>
  <c r="B5770" i="11"/>
  <c r="B5769" i="11"/>
  <c r="B5768" i="11"/>
  <c r="B5767" i="11"/>
  <c r="B5766" i="11"/>
  <c r="B5765" i="11"/>
  <c r="B5764" i="11"/>
  <c r="B5763" i="11"/>
  <c r="B5762" i="11"/>
  <c r="B5761" i="11"/>
  <c r="B5760" i="11"/>
  <c r="B5759" i="11"/>
  <c r="B5758" i="11"/>
  <c r="B5757" i="11"/>
  <c r="B5756" i="11"/>
  <c r="B5755" i="11"/>
  <c r="B5754" i="11"/>
  <c r="B5753" i="11"/>
  <c r="B5752" i="11"/>
  <c r="B5751" i="11"/>
  <c r="B5750" i="11"/>
  <c r="B5749" i="11"/>
  <c r="B5748" i="11"/>
  <c r="B5747" i="11"/>
  <c r="B5746" i="11"/>
  <c r="B5745" i="11"/>
  <c r="B5744" i="11"/>
  <c r="B5743" i="11"/>
  <c r="B5742" i="11"/>
  <c r="B5741" i="11"/>
  <c r="B5740" i="11"/>
  <c r="B5739" i="11"/>
  <c r="B5738" i="11"/>
  <c r="B5737" i="11"/>
  <c r="B5736" i="11"/>
  <c r="B5735" i="11"/>
  <c r="B5734" i="11"/>
  <c r="B5733" i="11"/>
  <c r="B5732" i="11"/>
  <c r="B5731" i="11"/>
  <c r="B5730" i="11"/>
  <c r="B5729" i="11"/>
  <c r="B5728" i="11"/>
  <c r="B5727" i="11"/>
  <c r="B5726" i="11"/>
  <c r="B5725" i="11"/>
  <c r="B5724" i="11"/>
  <c r="B5723" i="11"/>
  <c r="B5722" i="11"/>
  <c r="B5721" i="11"/>
  <c r="B5720" i="11"/>
  <c r="B5719" i="11"/>
  <c r="B5718" i="11"/>
  <c r="B5717" i="11"/>
  <c r="B5716" i="11"/>
  <c r="B5715" i="11"/>
  <c r="B5714" i="11"/>
  <c r="B5713" i="11"/>
  <c r="B5712" i="11"/>
  <c r="B5711" i="11"/>
  <c r="B5710" i="11"/>
  <c r="B5709" i="11"/>
  <c r="B5708" i="11"/>
  <c r="B5707" i="11"/>
  <c r="B5706" i="11"/>
  <c r="B5705" i="11"/>
  <c r="B5704" i="11"/>
  <c r="B5703" i="11"/>
  <c r="B5702" i="11"/>
  <c r="B5701" i="11"/>
  <c r="B5700" i="11"/>
  <c r="B5699" i="11"/>
  <c r="B5698" i="11"/>
  <c r="B5697" i="11"/>
  <c r="B5696" i="11"/>
  <c r="B5695" i="11"/>
  <c r="B5694" i="11"/>
  <c r="B5693" i="11"/>
  <c r="B5692" i="11"/>
  <c r="B5691" i="11"/>
  <c r="B5690" i="11"/>
  <c r="B5689" i="11"/>
  <c r="B5688" i="11"/>
  <c r="B5687" i="11"/>
  <c r="B5686" i="11"/>
  <c r="B5685" i="11"/>
  <c r="B5684" i="11"/>
  <c r="B5683" i="11"/>
  <c r="B5682" i="11"/>
  <c r="B5681" i="11"/>
  <c r="B5680" i="11"/>
  <c r="B5679" i="11"/>
  <c r="B5678" i="11"/>
  <c r="B5677" i="11"/>
  <c r="B5676" i="11"/>
  <c r="B5675" i="11"/>
  <c r="B5674" i="11"/>
  <c r="B5673" i="11"/>
  <c r="B5672" i="11"/>
  <c r="B5671" i="11"/>
  <c r="B5670" i="11"/>
  <c r="B5669" i="11"/>
  <c r="B5668" i="11"/>
  <c r="B5667" i="11"/>
  <c r="B5666" i="11"/>
  <c r="B5665" i="11"/>
  <c r="B5664" i="11"/>
  <c r="B5663" i="11"/>
  <c r="B5662" i="11"/>
  <c r="B5661" i="11"/>
  <c r="B5660" i="11"/>
  <c r="B5659" i="11"/>
  <c r="B5658" i="11"/>
  <c r="B5657" i="11"/>
  <c r="B5656" i="11"/>
  <c r="B5655" i="11"/>
  <c r="B5654" i="11"/>
  <c r="B5653" i="11"/>
  <c r="B5652" i="11"/>
  <c r="B5651" i="11"/>
  <c r="B5650" i="11"/>
  <c r="B5649" i="11"/>
  <c r="B5648" i="11"/>
  <c r="B5647" i="11"/>
  <c r="B5646" i="11"/>
  <c r="B5645" i="11"/>
  <c r="B5644" i="11"/>
  <c r="B5643" i="11"/>
  <c r="B5642" i="11"/>
  <c r="B5641" i="11"/>
  <c r="B5640" i="11"/>
  <c r="B5639" i="11"/>
  <c r="B5638" i="11"/>
  <c r="B5637" i="11"/>
  <c r="B5636" i="11"/>
  <c r="B5635" i="11"/>
  <c r="B5634" i="11"/>
  <c r="B5633" i="11"/>
  <c r="B5632" i="11"/>
  <c r="B5631" i="11"/>
  <c r="B5630" i="11"/>
  <c r="B5629" i="11"/>
  <c r="B5628" i="11"/>
  <c r="B5627" i="11"/>
  <c r="B5626" i="11"/>
  <c r="B5625" i="11"/>
  <c r="B5624" i="11"/>
  <c r="B5623" i="11"/>
  <c r="B5622" i="11"/>
  <c r="B5621" i="11"/>
  <c r="B5620" i="11"/>
  <c r="B5619" i="11"/>
  <c r="B5618" i="11"/>
  <c r="B5617" i="11"/>
  <c r="B5616" i="11"/>
  <c r="B5615" i="11"/>
  <c r="B5614" i="11"/>
  <c r="B5613" i="11"/>
  <c r="B5612" i="11"/>
  <c r="B5611" i="11"/>
  <c r="B5610" i="11"/>
  <c r="B5609" i="11"/>
  <c r="B5608" i="11"/>
  <c r="B5607" i="11"/>
  <c r="B5606" i="11"/>
  <c r="B5605" i="11"/>
  <c r="B5604" i="11"/>
  <c r="B5603" i="11"/>
  <c r="B5602" i="11"/>
  <c r="B5601" i="11"/>
  <c r="B5600" i="11"/>
  <c r="B5599" i="11"/>
  <c r="B5598" i="11"/>
  <c r="B5597" i="11"/>
  <c r="B5596" i="11"/>
  <c r="B5595" i="11"/>
  <c r="B5594" i="11"/>
  <c r="B5593" i="11"/>
  <c r="B5592" i="11"/>
  <c r="B5591" i="11"/>
  <c r="B5590" i="11"/>
  <c r="B5589" i="11"/>
  <c r="B5588" i="11"/>
  <c r="B5587" i="11"/>
  <c r="B5586" i="11"/>
  <c r="B5585" i="11"/>
  <c r="B5584" i="11"/>
  <c r="B5583" i="11"/>
  <c r="B5582" i="11"/>
  <c r="B5581" i="11"/>
  <c r="B5580" i="11"/>
  <c r="B5579" i="11"/>
  <c r="B5578" i="11"/>
  <c r="B5577" i="11"/>
  <c r="B5576" i="11"/>
  <c r="B5575" i="11"/>
  <c r="B5574" i="11"/>
  <c r="B5573" i="11"/>
  <c r="B5572" i="11"/>
  <c r="B5571" i="11"/>
  <c r="B5570" i="11"/>
  <c r="B5569" i="11"/>
  <c r="B5568" i="11"/>
  <c r="B5567" i="11"/>
  <c r="B5566" i="11"/>
  <c r="B5565" i="11"/>
  <c r="B5564" i="11"/>
  <c r="B5563" i="11"/>
  <c r="B5562" i="11"/>
  <c r="B5561" i="11"/>
  <c r="B5560" i="11"/>
  <c r="B5559" i="11"/>
  <c r="B5558" i="11"/>
  <c r="B5557" i="11"/>
  <c r="B5556" i="11"/>
  <c r="B5555" i="11"/>
  <c r="B5554" i="11"/>
  <c r="B5553" i="11"/>
  <c r="B5552" i="11"/>
  <c r="B5551" i="11"/>
  <c r="B5550" i="11"/>
  <c r="B5549" i="11"/>
  <c r="B5548" i="11"/>
  <c r="B5547" i="11"/>
  <c r="B5546" i="11"/>
  <c r="B5545" i="11"/>
  <c r="B5544" i="11"/>
  <c r="B5543" i="11"/>
  <c r="B5542" i="11"/>
  <c r="B5541" i="11"/>
  <c r="B5540" i="11"/>
  <c r="B5539" i="11"/>
  <c r="B5538" i="11"/>
  <c r="B5537" i="11"/>
  <c r="B5536" i="11"/>
  <c r="B5535" i="11"/>
  <c r="B5534" i="11"/>
  <c r="B5533" i="11"/>
  <c r="B5532" i="11"/>
  <c r="B5531" i="11"/>
  <c r="B5530" i="11"/>
  <c r="B5529" i="11"/>
  <c r="B5528" i="11"/>
  <c r="B5527" i="11"/>
  <c r="B5526" i="11"/>
  <c r="B5525" i="11"/>
  <c r="B5524" i="11"/>
  <c r="B5523" i="11"/>
  <c r="B5522" i="11"/>
  <c r="B5521" i="11"/>
  <c r="B5520" i="11"/>
  <c r="B5519" i="11"/>
  <c r="B5518" i="11"/>
  <c r="B5517" i="11"/>
  <c r="B5516" i="11"/>
  <c r="B5515" i="11"/>
  <c r="B5514" i="11"/>
  <c r="B5513" i="11"/>
  <c r="B5512" i="11"/>
  <c r="B5511" i="11"/>
  <c r="B5510" i="11"/>
  <c r="B5509" i="11"/>
  <c r="B5508" i="11"/>
  <c r="B5507" i="11"/>
  <c r="B5506" i="11"/>
  <c r="B5505" i="11"/>
  <c r="B5504" i="11"/>
  <c r="B5503" i="11"/>
  <c r="B5502" i="11"/>
  <c r="B5501" i="11"/>
  <c r="B5500" i="11"/>
  <c r="B5499" i="11"/>
  <c r="B5493" i="11"/>
  <c r="B5492" i="11"/>
  <c r="B5491" i="11"/>
  <c r="B5490" i="11"/>
  <c r="B5489" i="11"/>
  <c r="B5488" i="11"/>
  <c r="B5487" i="11"/>
  <c r="B5486" i="11"/>
  <c r="B5485" i="11"/>
  <c r="B5484" i="11"/>
  <c r="B5483" i="11"/>
  <c r="B5482" i="11"/>
  <c r="B5481" i="11"/>
  <c r="B5480" i="11"/>
  <c r="B5479" i="11"/>
  <c r="B5478" i="11"/>
  <c r="B5477" i="11"/>
  <c r="B5476" i="11"/>
  <c r="B5475" i="11"/>
  <c r="B5474" i="11"/>
  <c r="B5473" i="11"/>
  <c r="B5472" i="11"/>
  <c r="B5471" i="11"/>
  <c r="B5470" i="11"/>
  <c r="B5469" i="11"/>
  <c r="B5468" i="11"/>
  <c r="B5467" i="11"/>
  <c r="B5466" i="11"/>
  <c r="B5465" i="11"/>
  <c r="B5464" i="11"/>
  <c r="B5463" i="11"/>
  <c r="B5462" i="11"/>
  <c r="B5461" i="11"/>
  <c r="B5460" i="11"/>
  <c r="B5459" i="11"/>
  <c r="B5458" i="11"/>
  <c r="B5457" i="11"/>
  <c r="B5456" i="11"/>
  <c r="B5455" i="11"/>
  <c r="B5454" i="11"/>
  <c r="B5453" i="11"/>
  <c r="B5452" i="11"/>
  <c r="B5451" i="11"/>
  <c r="B5450" i="11"/>
  <c r="B5449" i="11"/>
  <c r="B5448" i="11"/>
  <c r="B5447" i="11"/>
  <c r="B5446" i="11"/>
  <c r="B5445" i="11"/>
  <c r="B5444" i="11"/>
  <c r="B5443" i="11"/>
  <c r="B5442" i="11"/>
  <c r="B5441" i="11"/>
  <c r="B5440" i="11"/>
  <c r="B5439" i="11"/>
  <c r="B5438" i="11"/>
  <c r="B5437" i="11"/>
  <c r="B5436" i="11"/>
  <c r="B5435" i="11"/>
  <c r="B5434" i="11"/>
  <c r="B5433" i="11"/>
  <c r="B5432" i="11"/>
  <c r="B5431" i="11"/>
  <c r="B5430" i="11"/>
  <c r="B5429" i="11"/>
  <c r="B5428" i="11"/>
  <c r="B5427" i="11"/>
  <c r="B5426" i="11"/>
  <c r="B5425" i="11"/>
  <c r="B5424" i="11"/>
  <c r="B5423" i="11"/>
  <c r="B5422" i="11"/>
  <c r="B5421" i="11"/>
  <c r="B5420" i="11"/>
  <c r="B5419" i="11"/>
  <c r="B5418" i="11"/>
  <c r="B5417" i="11"/>
  <c r="B5416" i="11"/>
  <c r="B5415" i="11"/>
  <c r="B5414" i="11"/>
  <c r="B5413" i="11"/>
  <c r="B5412" i="11"/>
  <c r="B5411" i="11"/>
  <c r="B5410" i="11"/>
  <c r="B5409" i="11"/>
  <c r="B5408" i="11"/>
  <c r="B5407" i="11"/>
  <c r="B5406" i="11"/>
  <c r="B5405" i="11"/>
  <c r="B5404" i="11"/>
  <c r="B5403" i="11"/>
  <c r="B5402" i="11"/>
  <c r="B5401" i="11"/>
  <c r="B5400" i="11"/>
  <c r="B5399" i="11"/>
  <c r="B5398" i="11"/>
  <c r="B5397" i="11"/>
  <c r="B5396" i="11"/>
  <c r="B5395" i="11"/>
  <c r="B5394" i="11"/>
  <c r="B5393" i="11"/>
  <c r="B5392" i="11"/>
  <c r="B5391" i="11"/>
  <c r="B5390" i="11"/>
  <c r="B5389" i="11"/>
  <c r="B5388" i="11"/>
  <c r="B5387" i="11"/>
  <c r="B5386" i="11"/>
  <c r="B5385" i="11"/>
  <c r="B5384" i="11"/>
  <c r="B5383" i="11"/>
  <c r="B5382" i="11"/>
  <c r="B5381" i="11"/>
  <c r="B5380" i="11"/>
  <c r="B5379" i="11"/>
  <c r="B5378" i="11"/>
  <c r="B5377" i="11"/>
  <c r="B5376" i="11"/>
  <c r="B5375" i="11"/>
  <c r="B5374" i="11"/>
  <c r="B5373" i="11"/>
  <c r="B5372" i="11"/>
  <c r="B5371" i="11"/>
  <c r="B5370" i="11"/>
  <c r="B5369" i="11"/>
  <c r="B5368" i="11"/>
  <c r="B5367" i="11"/>
  <c r="B5366" i="11"/>
  <c r="B5365" i="11"/>
  <c r="B5364" i="11"/>
  <c r="B5363" i="11"/>
  <c r="B5362" i="11"/>
  <c r="B5361" i="11"/>
  <c r="B5360" i="11"/>
  <c r="B5359" i="11"/>
  <c r="B5358" i="11"/>
  <c r="B5357" i="11"/>
  <c r="B5356" i="11"/>
  <c r="B5355" i="11"/>
  <c r="B5354" i="11"/>
  <c r="B5353" i="11"/>
  <c r="B5352" i="11"/>
  <c r="B5351" i="11"/>
  <c r="B5350" i="11"/>
  <c r="B5349" i="11"/>
  <c r="B5348" i="11"/>
  <c r="B5347" i="11"/>
  <c r="B5346" i="11"/>
  <c r="B5345" i="11"/>
  <c r="B5344" i="11"/>
  <c r="B5343" i="11"/>
  <c r="B5342" i="11"/>
  <c r="B5341" i="11"/>
  <c r="B5340" i="11"/>
  <c r="B5339" i="11"/>
  <c r="B5338" i="11"/>
  <c r="B5337" i="11"/>
  <c r="B5336" i="11"/>
  <c r="B5335" i="11"/>
  <c r="B5334" i="11"/>
  <c r="B5333" i="11"/>
  <c r="B5332" i="11"/>
  <c r="B5331" i="11"/>
  <c r="B5330" i="11"/>
  <c r="B5329" i="11"/>
  <c r="B5328" i="11"/>
  <c r="B5327" i="11"/>
  <c r="B5326" i="11"/>
  <c r="B5325" i="11"/>
  <c r="B5324" i="11"/>
  <c r="B5323" i="11"/>
  <c r="B5322" i="11"/>
  <c r="B5321" i="11"/>
  <c r="B5320" i="11"/>
  <c r="B5319" i="11"/>
  <c r="B5318" i="11"/>
  <c r="B5317" i="11"/>
  <c r="B5316" i="11"/>
  <c r="B5315" i="11"/>
  <c r="B5314" i="11"/>
  <c r="B5313" i="11"/>
  <c r="B5312" i="11"/>
  <c r="B5311" i="11"/>
  <c r="B5310" i="11"/>
  <c r="B5309" i="11"/>
  <c r="B5308" i="11"/>
  <c r="B5307" i="11"/>
  <c r="B5306" i="11"/>
  <c r="B5305" i="11"/>
  <c r="B5304" i="11"/>
  <c r="B5303" i="11"/>
  <c r="B5302" i="11"/>
  <c r="B5301" i="11"/>
  <c r="B5300" i="11"/>
  <c r="B5299" i="11"/>
  <c r="B5298" i="11"/>
  <c r="B5297" i="11"/>
  <c r="B5296" i="11"/>
  <c r="B5295" i="11"/>
  <c r="B5294" i="11"/>
  <c r="B5293" i="11"/>
  <c r="B5292" i="11"/>
  <c r="B5291" i="11"/>
  <c r="B5290" i="11"/>
  <c r="B5289" i="11"/>
  <c r="B5288" i="11"/>
  <c r="B5287" i="11"/>
  <c r="B5286" i="11"/>
  <c r="B5285" i="11"/>
  <c r="B5284" i="11"/>
  <c r="B5283" i="11"/>
  <c r="B5282" i="11"/>
  <c r="B5281" i="11"/>
  <c r="B5280" i="11"/>
  <c r="B5279" i="11"/>
  <c r="B5278" i="11"/>
  <c r="B5277" i="11"/>
  <c r="B5276" i="11"/>
  <c r="B5275" i="11"/>
  <c r="B5274" i="11"/>
  <c r="B5273" i="11"/>
  <c r="B5272" i="11"/>
  <c r="B5271" i="11"/>
  <c r="B5270" i="11"/>
  <c r="B5269" i="11"/>
  <c r="B5268" i="11"/>
  <c r="B5267" i="11"/>
  <c r="B5266" i="11"/>
  <c r="B5265" i="11"/>
  <c r="B5264" i="11"/>
  <c r="B5263" i="11"/>
  <c r="B5262" i="11"/>
  <c r="B5261" i="11"/>
  <c r="B5260" i="11"/>
  <c r="B5259" i="11"/>
  <c r="B5258" i="11"/>
  <c r="B5257" i="11"/>
  <c r="B5256" i="11"/>
  <c r="B5255" i="11"/>
  <c r="B5254" i="11"/>
  <c r="B5253" i="11"/>
  <c r="B5252" i="11"/>
  <c r="B5251" i="11"/>
  <c r="B5250" i="11"/>
  <c r="B5249" i="11"/>
  <c r="B5248" i="11"/>
  <c r="B5247" i="11"/>
  <c r="B5246" i="11"/>
  <c r="B5245" i="11"/>
  <c r="B5244" i="11"/>
  <c r="B5243" i="11"/>
  <c r="B5242" i="11"/>
  <c r="B5241" i="11"/>
  <c r="B5240" i="11"/>
  <c r="B5239" i="11"/>
  <c r="B5238" i="11"/>
  <c r="B5237" i="11"/>
  <c r="B5236" i="11"/>
  <c r="B5235" i="11"/>
  <c r="B5234" i="11"/>
  <c r="B5233" i="11"/>
  <c r="B5232" i="11"/>
  <c r="B5231" i="11"/>
  <c r="B5230" i="11"/>
  <c r="B5229" i="11"/>
  <c r="B5228" i="11"/>
  <c r="B5227" i="11"/>
  <c r="B5226" i="11"/>
  <c r="B5225" i="11"/>
  <c r="B5224" i="11"/>
  <c r="B5223" i="11"/>
  <c r="B5222" i="11"/>
  <c r="B5221" i="11"/>
  <c r="B5220" i="11"/>
  <c r="B5219" i="11"/>
  <c r="B5218" i="11"/>
  <c r="B5217" i="11"/>
  <c r="B5216" i="11"/>
  <c r="B5215" i="11"/>
  <c r="B5214" i="11"/>
  <c r="B5213" i="11"/>
  <c r="B5212" i="11"/>
  <c r="B5211" i="11"/>
  <c r="B5210" i="11"/>
  <c r="B5209" i="11"/>
  <c r="B5208" i="11"/>
  <c r="B5207" i="11"/>
  <c r="B5206" i="11"/>
  <c r="B5205" i="11"/>
  <c r="B5204" i="11"/>
  <c r="B5203" i="11"/>
  <c r="B5202" i="11"/>
  <c r="B5201" i="11"/>
  <c r="B5200" i="11"/>
  <c r="B5199" i="11"/>
  <c r="B5198" i="11"/>
  <c r="B5197" i="11"/>
  <c r="B5196" i="11"/>
  <c r="B5195" i="11"/>
  <c r="B5194" i="11"/>
  <c r="B5193" i="11"/>
  <c r="B5192" i="11"/>
  <c r="B5191" i="11"/>
  <c r="B5190" i="11"/>
  <c r="B5189" i="11"/>
  <c r="B5188" i="11"/>
  <c r="B5187" i="11"/>
  <c r="B5186" i="11"/>
  <c r="B5185" i="11"/>
  <c r="B5184" i="11"/>
  <c r="B5183" i="11"/>
  <c r="B5182" i="11"/>
  <c r="B5181" i="11"/>
  <c r="B5180" i="11"/>
  <c r="B5179" i="11"/>
  <c r="B5178" i="11"/>
  <c r="B5177" i="11"/>
  <c r="B5176" i="11"/>
  <c r="B5175" i="11"/>
  <c r="B5174" i="11"/>
  <c r="B5173" i="11"/>
  <c r="B5172" i="11"/>
  <c r="B5171" i="11"/>
  <c r="B5170" i="11"/>
  <c r="B5169" i="11"/>
  <c r="B5168" i="11"/>
  <c r="B5167" i="11"/>
  <c r="B5166" i="11"/>
  <c r="B5165" i="11"/>
  <c r="B5164" i="11"/>
  <c r="B5163" i="11"/>
  <c r="B5162" i="11"/>
  <c r="B5161" i="11"/>
  <c r="B5160" i="11"/>
  <c r="B5159" i="11"/>
  <c r="B5158" i="11"/>
  <c r="B5157" i="11"/>
  <c r="B5156" i="11"/>
  <c r="B5155" i="11"/>
  <c r="B5154" i="11"/>
  <c r="B5153" i="11"/>
  <c r="B5152" i="11"/>
  <c r="B5151" i="11"/>
  <c r="B5150" i="11"/>
  <c r="B5149" i="11"/>
  <c r="B5148" i="11"/>
  <c r="B5147" i="11"/>
  <c r="B5146" i="11"/>
  <c r="B5145" i="11"/>
  <c r="B5144" i="11"/>
  <c r="B5143" i="11"/>
  <c r="B5142" i="11"/>
  <c r="B5141" i="11"/>
  <c r="B5140" i="11"/>
  <c r="B5139" i="11"/>
  <c r="B5138" i="11"/>
  <c r="B5137" i="11"/>
  <c r="B5136" i="11"/>
  <c r="B5135" i="11"/>
  <c r="B5134" i="11"/>
  <c r="B5133" i="11"/>
  <c r="B5132" i="11"/>
  <c r="B5131" i="11"/>
  <c r="B5130" i="11"/>
  <c r="B5129" i="11"/>
  <c r="B5128" i="11"/>
  <c r="B5127" i="11"/>
  <c r="B5126" i="11"/>
  <c r="B5125" i="11"/>
  <c r="B5124" i="11"/>
  <c r="B5123" i="11"/>
  <c r="B5122" i="11"/>
  <c r="B5121" i="11"/>
  <c r="B5120" i="11"/>
  <c r="B5119" i="11"/>
  <c r="B5118" i="11"/>
  <c r="B5117" i="11"/>
  <c r="B5116" i="11"/>
  <c r="B5115" i="11"/>
  <c r="B5114" i="11"/>
  <c r="B5113" i="11"/>
  <c r="B5112" i="11"/>
  <c r="B5111" i="11"/>
  <c r="B5110" i="11"/>
  <c r="B5109" i="11"/>
  <c r="B5108" i="11"/>
  <c r="B5107" i="11"/>
  <c r="B5106" i="11"/>
  <c r="B5105" i="11"/>
  <c r="B5104" i="11"/>
  <c r="B5103" i="11"/>
  <c r="B5102" i="11"/>
  <c r="B5101" i="11"/>
  <c r="B5100" i="11"/>
  <c r="B5099" i="11"/>
  <c r="B5098" i="11"/>
  <c r="B5097" i="11"/>
  <c r="B5096" i="11"/>
  <c r="B5095" i="11"/>
  <c r="B5094" i="11"/>
  <c r="B5093" i="11"/>
  <c r="B5092" i="11"/>
  <c r="B5091" i="11"/>
  <c r="B5090" i="11"/>
  <c r="B5089" i="11"/>
  <c r="B5088" i="11"/>
  <c r="B5087" i="11"/>
  <c r="B5086" i="11"/>
  <c r="B5085" i="11"/>
  <c r="B5084" i="11"/>
  <c r="B5083" i="11"/>
  <c r="B5082" i="11"/>
  <c r="B5081" i="11"/>
  <c r="B5080" i="11"/>
  <c r="B5079" i="11"/>
  <c r="B5078" i="11"/>
  <c r="B5077" i="11"/>
  <c r="B5076" i="11"/>
  <c r="B5075" i="11"/>
  <c r="B5074" i="11"/>
  <c r="B5073" i="11"/>
  <c r="B5072" i="11"/>
  <c r="B5071" i="11"/>
  <c r="B5070" i="11"/>
  <c r="B5069" i="11"/>
  <c r="B5068" i="11"/>
  <c r="B5067" i="11"/>
  <c r="B5066" i="11"/>
  <c r="B5065" i="11"/>
  <c r="B5064" i="11"/>
  <c r="B5063" i="11"/>
  <c r="B5062" i="11"/>
  <c r="B5061" i="11"/>
  <c r="B5060" i="11"/>
  <c r="B5059" i="11"/>
  <c r="B5058" i="11"/>
  <c r="B5057" i="11"/>
  <c r="B5056" i="11"/>
  <c r="B5055" i="11"/>
  <c r="B5054" i="11"/>
  <c r="B5053" i="11"/>
  <c r="B5052" i="11"/>
  <c r="B5051" i="11"/>
  <c r="B5050" i="11"/>
  <c r="B5049" i="11"/>
  <c r="B5048" i="11"/>
  <c r="B5047" i="11"/>
  <c r="B5046" i="11"/>
  <c r="B5045" i="11"/>
  <c r="B5044" i="11"/>
  <c r="B5043" i="11"/>
  <c r="B5042" i="11"/>
  <c r="B5041" i="11"/>
  <c r="B5040" i="11"/>
  <c r="B5039" i="11"/>
  <c r="B5038" i="11"/>
  <c r="B5037" i="11"/>
  <c r="B5036" i="11"/>
  <c r="B5035" i="11"/>
  <c r="B5034" i="11"/>
  <c r="B5033" i="11"/>
  <c r="B5032" i="11"/>
  <c r="B5031" i="11"/>
  <c r="B5030" i="11"/>
  <c r="B5029" i="11"/>
  <c r="B5028" i="11"/>
  <c r="B5027" i="11"/>
  <c r="B5026" i="11"/>
  <c r="B5025" i="11"/>
  <c r="B5024" i="11"/>
  <c r="B5023" i="11"/>
  <c r="B5022" i="11"/>
  <c r="B5021" i="11"/>
  <c r="B5020" i="11"/>
  <c r="B5019" i="11"/>
  <c r="B5018" i="11"/>
  <c r="B5017" i="11"/>
  <c r="B5016" i="11"/>
  <c r="B5015" i="11"/>
  <c r="B5014" i="11"/>
  <c r="B5013" i="11"/>
  <c r="B5012" i="11"/>
  <c r="B5011" i="11"/>
  <c r="B5010" i="11"/>
  <c r="B5009" i="11"/>
  <c r="B5008" i="11"/>
  <c r="B5007" i="11"/>
  <c r="B5006" i="11"/>
  <c r="B5005" i="11"/>
  <c r="B5004" i="11"/>
  <c r="B5003" i="11"/>
  <c r="B5002" i="11"/>
  <c r="B5001" i="11"/>
  <c r="B5000" i="11"/>
  <c r="B4999" i="11"/>
  <c r="B4998" i="11"/>
  <c r="B4997" i="11"/>
  <c r="B4996" i="11"/>
  <c r="B4995" i="11"/>
  <c r="B4994" i="11"/>
  <c r="B4993" i="11"/>
  <c r="B4992" i="11"/>
  <c r="B4991" i="11"/>
  <c r="B4990" i="11"/>
  <c r="B4989" i="11"/>
  <c r="B4988" i="11"/>
  <c r="B4987" i="11"/>
  <c r="B4986" i="11"/>
  <c r="B4985" i="11"/>
  <c r="B4984" i="11"/>
  <c r="B4978" i="11"/>
  <c r="B4977" i="11"/>
  <c r="B4976" i="11"/>
  <c r="B4975" i="11"/>
  <c r="B4974" i="11"/>
  <c r="B4973" i="11"/>
  <c r="B4972" i="11"/>
  <c r="B4971" i="11"/>
  <c r="B4970" i="11"/>
  <c r="B4969" i="11"/>
  <c r="B4968" i="11"/>
  <c r="B4967" i="11"/>
  <c r="B4966" i="11"/>
  <c r="B4965" i="11"/>
  <c r="B4964" i="11"/>
  <c r="B4963" i="11"/>
  <c r="B4962" i="11"/>
  <c r="B4961" i="11"/>
  <c r="B4960" i="11"/>
  <c r="B4959" i="11"/>
  <c r="B4958" i="11"/>
  <c r="B4957" i="11"/>
  <c r="B4956" i="11"/>
  <c r="B4955" i="11"/>
  <c r="B4954" i="11"/>
  <c r="B4953" i="11"/>
  <c r="B4952" i="11"/>
  <c r="B4951" i="11"/>
  <c r="B4950" i="11"/>
  <c r="B4949" i="11"/>
  <c r="B4948" i="11"/>
  <c r="B4947" i="11"/>
  <c r="B4946" i="11"/>
  <c r="B4945" i="11"/>
  <c r="B4944" i="11"/>
  <c r="B4943" i="11"/>
  <c r="B4942" i="11"/>
  <c r="B4941" i="11"/>
  <c r="B4940" i="11"/>
  <c r="B4939" i="11"/>
  <c r="B4938" i="11"/>
  <c r="B4937" i="11"/>
  <c r="B4936" i="11"/>
  <c r="B4935" i="11"/>
  <c r="B4934" i="11"/>
  <c r="B4933" i="11"/>
  <c r="B4932" i="11"/>
  <c r="B4931" i="11"/>
  <c r="B4930" i="11"/>
  <c r="B4929" i="11"/>
  <c r="B4928" i="11"/>
  <c r="B4927" i="11"/>
  <c r="B4926" i="11"/>
  <c r="B4925" i="11"/>
  <c r="B4924" i="11"/>
  <c r="B4923" i="11"/>
  <c r="B4922" i="11"/>
  <c r="B4921" i="11"/>
  <c r="B4920" i="11"/>
  <c r="B4919" i="11"/>
  <c r="B4918" i="11"/>
  <c r="B4917" i="11"/>
  <c r="B4916" i="11"/>
  <c r="B4915" i="11"/>
  <c r="B4914" i="11"/>
  <c r="B4913" i="11"/>
  <c r="B4912" i="11"/>
  <c r="B4911" i="11"/>
  <c r="B4910" i="11"/>
  <c r="B4909" i="11"/>
  <c r="B4908" i="11"/>
  <c r="B4907" i="11"/>
  <c r="B4906" i="11"/>
  <c r="B4905" i="11"/>
  <c r="B4904" i="11"/>
  <c r="B4903" i="11"/>
  <c r="B4902" i="11"/>
  <c r="B4901" i="11"/>
  <c r="B4900" i="11"/>
  <c r="B4899" i="11"/>
  <c r="B4898" i="11"/>
  <c r="B4897" i="11"/>
  <c r="B4896" i="11"/>
  <c r="B4895" i="11"/>
  <c r="B4894" i="11"/>
  <c r="B4893" i="11"/>
  <c r="B4892" i="11"/>
  <c r="B4891" i="11"/>
  <c r="B4890" i="11"/>
  <c r="B4889" i="11"/>
  <c r="B4888" i="11"/>
  <c r="B4887" i="11"/>
  <c r="B4886" i="11"/>
  <c r="B4885" i="11"/>
  <c r="B4884" i="11"/>
  <c r="B4883" i="11"/>
  <c r="B4882" i="11"/>
  <c r="B4881" i="11"/>
  <c r="B4880" i="11"/>
  <c r="B4879" i="11"/>
  <c r="B4878" i="11"/>
  <c r="B4877" i="11"/>
  <c r="B4876" i="11"/>
  <c r="B4875" i="11"/>
  <c r="B4874" i="11"/>
  <c r="B4873" i="11"/>
  <c r="B4872" i="11"/>
  <c r="B4871" i="11"/>
  <c r="B4870" i="11"/>
  <c r="B4869" i="11"/>
  <c r="B4868" i="11"/>
  <c r="B4867" i="11"/>
  <c r="B4866" i="11"/>
  <c r="B4865" i="11"/>
  <c r="B4864" i="11"/>
  <c r="B4863" i="11"/>
  <c r="B4862" i="11"/>
  <c r="B4861" i="11"/>
  <c r="B4860" i="11"/>
  <c r="B4859" i="11"/>
  <c r="B4858" i="11"/>
  <c r="B4857" i="11"/>
  <c r="B4856" i="11"/>
  <c r="B4855" i="11"/>
  <c r="B4854" i="11"/>
  <c r="B4853" i="11"/>
  <c r="B4852" i="11"/>
  <c r="B4851" i="11"/>
  <c r="B4850" i="11"/>
  <c r="B4849" i="11"/>
  <c r="B4848" i="11"/>
  <c r="B4847" i="11"/>
  <c r="B4846" i="11"/>
  <c r="B4845" i="11"/>
  <c r="B4844" i="11"/>
  <c r="B4843" i="11"/>
  <c r="B4842" i="11"/>
  <c r="B4841" i="11"/>
  <c r="B4840" i="11"/>
  <c r="B4839" i="11"/>
  <c r="B4838" i="11"/>
  <c r="B4837" i="11"/>
  <c r="B4836" i="11"/>
  <c r="B4835" i="11"/>
  <c r="B4834" i="11"/>
  <c r="B4833" i="11"/>
  <c r="B4832" i="11"/>
  <c r="B4831" i="11"/>
  <c r="B4830" i="11"/>
  <c r="B4829" i="11"/>
  <c r="B4828" i="11"/>
  <c r="B4827" i="11"/>
  <c r="B4826" i="11"/>
  <c r="B4825" i="11"/>
  <c r="B4824" i="11"/>
  <c r="B4823" i="11"/>
  <c r="B4822" i="11"/>
  <c r="B4821" i="11"/>
  <c r="B4820" i="11"/>
  <c r="B4819" i="11"/>
  <c r="B4818" i="11"/>
  <c r="B4817" i="11"/>
  <c r="B4816" i="11"/>
  <c r="B4815" i="11"/>
  <c r="B4814" i="11"/>
  <c r="B4813" i="11"/>
  <c r="B4812" i="11"/>
  <c r="B4811" i="11"/>
  <c r="B4810" i="11"/>
  <c r="B4809" i="11"/>
  <c r="B4808" i="11"/>
  <c r="B4807" i="11"/>
  <c r="B4806" i="11"/>
  <c r="B4805" i="11"/>
  <c r="B4804" i="11"/>
  <c r="B4803" i="11"/>
  <c r="B4802" i="11"/>
  <c r="B4801" i="11"/>
  <c r="B4800" i="11"/>
  <c r="B4799" i="11"/>
  <c r="B4798" i="11"/>
  <c r="B4797" i="11"/>
  <c r="B4796" i="11"/>
  <c r="B4795" i="11"/>
  <c r="B4794" i="11"/>
  <c r="B4793" i="11"/>
  <c r="B4792" i="11"/>
  <c r="B4791" i="11"/>
  <c r="B4790" i="11"/>
  <c r="B4789" i="11"/>
  <c r="B4788" i="11"/>
  <c r="B4787" i="11"/>
  <c r="B4786" i="11"/>
  <c r="B4785" i="11"/>
  <c r="B4784" i="11"/>
  <c r="B4783" i="11"/>
  <c r="B4782" i="11"/>
  <c r="B4781" i="11"/>
  <c r="B4780" i="11"/>
  <c r="B4779" i="11"/>
  <c r="B4778" i="11"/>
  <c r="B4777" i="11"/>
  <c r="B4776" i="11"/>
  <c r="B4775" i="11"/>
  <c r="B4774" i="11"/>
  <c r="B4773" i="11"/>
  <c r="B4772" i="11"/>
  <c r="B4771" i="11"/>
  <c r="B4770" i="11"/>
  <c r="B4769" i="11"/>
  <c r="B4768" i="11"/>
  <c r="B4767" i="11"/>
  <c r="B4766" i="11"/>
  <c r="B4765" i="11"/>
  <c r="B4764" i="11"/>
  <c r="B4763" i="11"/>
  <c r="B4762" i="11"/>
  <c r="B4761" i="11"/>
  <c r="B4760" i="11"/>
  <c r="B4759" i="11"/>
  <c r="B4758" i="11"/>
  <c r="B4757" i="11"/>
  <c r="B4756" i="11"/>
  <c r="B4755" i="11"/>
  <c r="B4754" i="11"/>
  <c r="B4753" i="11"/>
  <c r="B4752" i="11"/>
  <c r="B4751" i="11"/>
  <c r="B4750" i="11"/>
  <c r="B4749" i="11"/>
  <c r="B4748" i="11"/>
  <c r="B4747" i="11"/>
  <c r="B4746" i="11"/>
  <c r="B4745" i="11"/>
  <c r="B4744" i="11"/>
  <c r="B4743" i="11"/>
  <c r="B4742" i="11"/>
  <c r="B4741" i="11"/>
  <c r="B4740" i="11"/>
  <c r="B4739" i="11"/>
  <c r="B4738" i="11"/>
  <c r="B4737" i="11"/>
  <c r="B4736" i="11"/>
  <c r="B4735" i="11"/>
  <c r="B4734" i="11"/>
  <c r="B4733" i="11"/>
  <c r="B4732" i="11"/>
  <c r="B4731" i="11"/>
  <c r="B4730" i="11"/>
  <c r="B4729" i="11"/>
  <c r="B4728" i="11"/>
  <c r="B4727" i="11"/>
  <c r="B4726" i="11"/>
  <c r="B4725" i="11"/>
  <c r="B4724" i="11"/>
  <c r="B4723" i="11"/>
  <c r="B4722" i="11"/>
  <c r="B4721" i="11"/>
  <c r="B4720" i="11"/>
  <c r="B4719" i="11"/>
  <c r="B4718" i="11"/>
  <c r="B4717" i="11"/>
  <c r="B4716" i="11"/>
  <c r="B4715" i="11"/>
  <c r="B4714" i="11"/>
  <c r="B4713" i="11"/>
  <c r="B4712" i="11"/>
  <c r="B4711" i="11"/>
  <c r="B4710" i="11"/>
  <c r="B4709" i="11"/>
  <c r="B4708" i="11"/>
  <c r="B4707" i="11"/>
  <c r="B4706" i="11"/>
  <c r="B4705" i="11"/>
  <c r="B4704" i="11"/>
  <c r="B4703" i="11"/>
  <c r="B4702" i="11"/>
  <c r="B4701" i="11"/>
  <c r="B4700" i="11"/>
  <c r="B4699" i="11"/>
  <c r="B4698" i="11"/>
  <c r="B4697" i="11"/>
  <c r="B4696" i="11"/>
  <c r="B4695" i="11"/>
  <c r="B4694" i="11"/>
  <c r="B4693" i="11"/>
  <c r="B4692" i="11"/>
  <c r="B4691" i="11"/>
  <c r="B4690" i="11"/>
  <c r="B4689" i="11"/>
  <c r="B4688" i="11"/>
  <c r="B4687" i="11"/>
  <c r="B4686" i="11"/>
  <c r="B4685" i="11"/>
  <c r="B4684" i="11"/>
  <c r="B4683" i="11"/>
  <c r="B4682" i="11"/>
  <c r="B4681" i="11"/>
  <c r="B4680" i="11"/>
  <c r="B4679" i="11"/>
  <c r="B4678" i="11"/>
  <c r="B4677" i="11"/>
  <c r="B4676" i="11"/>
  <c r="B4675" i="11"/>
  <c r="B4674" i="11"/>
  <c r="B4673" i="11"/>
  <c r="B4672" i="11"/>
  <c r="B4671" i="11"/>
  <c r="B4670" i="11"/>
  <c r="B4669" i="11"/>
  <c r="B4668" i="11"/>
  <c r="B4667" i="11"/>
  <c r="B4666" i="11"/>
  <c r="B4665" i="11"/>
  <c r="B4664" i="11"/>
  <c r="B4663" i="11"/>
  <c r="B4662" i="11"/>
  <c r="B4661" i="11"/>
  <c r="B4660" i="11"/>
  <c r="B4659" i="11"/>
  <c r="B4658" i="11"/>
  <c r="B4657" i="11"/>
  <c r="B4656" i="11"/>
  <c r="B4655" i="11"/>
  <c r="B4654" i="11"/>
  <c r="B4653" i="11"/>
  <c r="B4652" i="11"/>
  <c r="B4651" i="11"/>
  <c r="B4650" i="11"/>
  <c r="B4649" i="11"/>
  <c r="B4648" i="11"/>
  <c r="B4647" i="11"/>
  <c r="B4646" i="11"/>
  <c r="B4645" i="11"/>
  <c r="B4644" i="11"/>
  <c r="B4643" i="11"/>
  <c r="B4642" i="11"/>
  <c r="B4641" i="11"/>
  <c r="B4640" i="11"/>
  <c r="B4639" i="11"/>
  <c r="B4638" i="11"/>
  <c r="B4637" i="11"/>
  <c r="B4636" i="11"/>
  <c r="B4635" i="11"/>
  <c r="B4634" i="11"/>
  <c r="B4633" i="11"/>
  <c r="B4632" i="11"/>
  <c r="B4631" i="11"/>
  <c r="B4630" i="11"/>
  <c r="B4629" i="11"/>
  <c r="B4628" i="11"/>
  <c r="B4627" i="11"/>
  <c r="B4626" i="11"/>
  <c r="B4625" i="11"/>
  <c r="B4624" i="11"/>
  <c r="B4623" i="11"/>
  <c r="B4622" i="11"/>
  <c r="B4621" i="11"/>
  <c r="B4620" i="11"/>
  <c r="B4619" i="11"/>
  <c r="B4618" i="11"/>
  <c r="B4617" i="11"/>
  <c r="B4616" i="11"/>
  <c r="B4615" i="11"/>
  <c r="B4614" i="11"/>
  <c r="B4613" i="11"/>
  <c r="B4612" i="11"/>
  <c r="B4611" i="11"/>
  <c r="B4610" i="11"/>
  <c r="B4609" i="11"/>
  <c r="B4608" i="11"/>
  <c r="B4607" i="11"/>
  <c r="B4606" i="11"/>
  <c r="B4605" i="11"/>
  <c r="B4604" i="11"/>
  <c r="B4603" i="11"/>
  <c r="B4602" i="11"/>
  <c r="B4601" i="11"/>
  <c r="B4600" i="11"/>
  <c r="B4599" i="11"/>
  <c r="B4598" i="11"/>
  <c r="B4597" i="11"/>
  <c r="B4596" i="11"/>
  <c r="B4595" i="11"/>
  <c r="B4594" i="11"/>
  <c r="B4593" i="11"/>
  <c r="B4592" i="11"/>
  <c r="B4591" i="11"/>
  <c r="B4590" i="11"/>
  <c r="B4589" i="11"/>
  <c r="B4588" i="11"/>
  <c r="B4587" i="11"/>
  <c r="B4586" i="11"/>
  <c r="B4585" i="11"/>
  <c r="B4584" i="11"/>
  <c r="B4583" i="11"/>
  <c r="B4582" i="11"/>
  <c r="B4581" i="11"/>
  <c r="B4580" i="11"/>
  <c r="B4579" i="11"/>
  <c r="B4578" i="11"/>
  <c r="B4577" i="11"/>
  <c r="B4576" i="11"/>
  <c r="B4575" i="11"/>
  <c r="B4574" i="11"/>
  <c r="B4573" i="11"/>
  <c r="B4572" i="11"/>
  <c r="B4571" i="11"/>
  <c r="B4570" i="11"/>
  <c r="B4569" i="11"/>
  <c r="B4568" i="11"/>
  <c r="B4567" i="11"/>
  <c r="B4566" i="11"/>
  <c r="B4565" i="11"/>
  <c r="B4564" i="11"/>
  <c r="B4563" i="11"/>
  <c r="B4562" i="11"/>
  <c r="B4561" i="11"/>
  <c r="B4560" i="11"/>
  <c r="B4559" i="11"/>
  <c r="B4558" i="11"/>
  <c r="B4557" i="11"/>
  <c r="B4556" i="11"/>
  <c r="B4555" i="11"/>
  <c r="B4554" i="11"/>
  <c r="B4553" i="11"/>
  <c r="B4552" i="11"/>
  <c r="B4551" i="11"/>
  <c r="B4550" i="11"/>
  <c r="B4549" i="11"/>
  <c r="B4548" i="11"/>
  <c r="B4547" i="11"/>
  <c r="B4546" i="11"/>
  <c r="B4545" i="11"/>
  <c r="B4544" i="11"/>
  <c r="B4543" i="11"/>
  <c r="B4542" i="11"/>
  <c r="B4541" i="11"/>
  <c r="B4540" i="11"/>
  <c r="B4539" i="11"/>
  <c r="B4538" i="11"/>
  <c r="B4537" i="11"/>
  <c r="B4536" i="11"/>
  <c r="B4535" i="11"/>
  <c r="B4534" i="11"/>
  <c r="B4533" i="11"/>
  <c r="B4532" i="11"/>
  <c r="B4531" i="11"/>
  <c r="B4530" i="11"/>
  <c r="B4529" i="11"/>
  <c r="B4528" i="11"/>
  <c r="B4527" i="11"/>
  <c r="B4526" i="11"/>
  <c r="B4525" i="11"/>
  <c r="B4524" i="11"/>
  <c r="B4523" i="11"/>
  <c r="B4522" i="11"/>
  <c r="B4521" i="11"/>
  <c r="B4520" i="11"/>
  <c r="B4519" i="11"/>
  <c r="B4518" i="11"/>
  <c r="B4517" i="11"/>
  <c r="B4516" i="11"/>
  <c r="B4515" i="11"/>
  <c r="B4514" i="11"/>
  <c r="B4513" i="11"/>
  <c r="B4512" i="11"/>
  <c r="B4511" i="11"/>
  <c r="B4510" i="11"/>
  <c r="B4509" i="11"/>
  <c r="B4508" i="11"/>
  <c r="B4507" i="11"/>
  <c r="B4506" i="11"/>
  <c r="B4505" i="11"/>
  <c r="B4504" i="11"/>
  <c r="B4503" i="11"/>
  <c r="B4502" i="11"/>
  <c r="B4501" i="11"/>
  <c r="B4500" i="11"/>
  <c r="B4499" i="11"/>
  <c r="B4498" i="11"/>
  <c r="B4497" i="11"/>
  <c r="B4496" i="11"/>
  <c r="B4495" i="11"/>
  <c r="B4494" i="11"/>
  <c r="B4493" i="11"/>
  <c r="B4492" i="11"/>
  <c r="B4491" i="11"/>
  <c r="B4490" i="11"/>
  <c r="B4489" i="11"/>
  <c r="B4488" i="11"/>
  <c r="B4487" i="11"/>
  <c r="B4486" i="11"/>
  <c r="B4485" i="11"/>
  <c r="B4484" i="11"/>
  <c r="B4483" i="11"/>
  <c r="B4482" i="11"/>
  <c r="B4481" i="11"/>
  <c r="B4480" i="11"/>
  <c r="B4479" i="11"/>
  <c r="B4478" i="11"/>
  <c r="B4477" i="11"/>
  <c r="B4476" i="11"/>
  <c r="B4475" i="11"/>
  <c r="B4474" i="11"/>
  <c r="B4473" i="11"/>
  <c r="B4472" i="11"/>
  <c r="B4471" i="11"/>
  <c r="B4470" i="11"/>
  <c r="B4469" i="11"/>
  <c r="B4463" i="11"/>
  <c r="B4462" i="11"/>
  <c r="B4461" i="11"/>
  <c r="B4460" i="11"/>
  <c r="B4459" i="11"/>
  <c r="B4458" i="11"/>
  <c r="B4457" i="11"/>
  <c r="B4456" i="11"/>
  <c r="B4455" i="11"/>
  <c r="B4454" i="11"/>
  <c r="B4453" i="11"/>
  <c r="B4452" i="11"/>
  <c r="B4451" i="11"/>
  <c r="B4450" i="11"/>
  <c r="B4449" i="11"/>
  <c r="B4448" i="11"/>
  <c r="B4447" i="11"/>
  <c r="B4446" i="11"/>
  <c r="B4445" i="11"/>
  <c r="B4444" i="11"/>
  <c r="B4443" i="11"/>
  <c r="B4442" i="11"/>
  <c r="B4441" i="11"/>
  <c r="B4440" i="11"/>
  <c r="B4439" i="11"/>
  <c r="B4438" i="11"/>
  <c r="B4437" i="11"/>
  <c r="B4436" i="11"/>
  <c r="B4435" i="11"/>
  <c r="B4434" i="11"/>
  <c r="B4433" i="11"/>
  <c r="B4432" i="11"/>
  <c r="B4431" i="11"/>
  <c r="B4430" i="11"/>
  <c r="B4429" i="11"/>
  <c r="B4428" i="11"/>
  <c r="B4427" i="11"/>
  <c r="B4426" i="11"/>
  <c r="B4425" i="11"/>
  <c r="B4424" i="11"/>
  <c r="B4423" i="11"/>
  <c r="B4422" i="11"/>
  <c r="B4421" i="11"/>
  <c r="B4420" i="11"/>
  <c r="B4419" i="11"/>
  <c r="B4418" i="11"/>
  <c r="B4417" i="11"/>
  <c r="B4416" i="11"/>
  <c r="B4415" i="11"/>
  <c r="B4414" i="11"/>
  <c r="B4413" i="11"/>
  <c r="B4412" i="11"/>
  <c r="B4411" i="11"/>
  <c r="B4410" i="11"/>
  <c r="B4409" i="11"/>
  <c r="B4408" i="11"/>
  <c r="B4407" i="11"/>
  <c r="B4406" i="11"/>
  <c r="B4405" i="11"/>
  <c r="B4404" i="11"/>
  <c r="B4403" i="11"/>
  <c r="B4402" i="11"/>
  <c r="B4401" i="11"/>
  <c r="B4400" i="11"/>
  <c r="B4399" i="11"/>
  <c r="B4398" i="11"/>
  <c r="B4397" i="11"/>
  <c r="B4396" i="11"/>
  <c r="B4395" i="11"/>
  <c r="B4394" i="11"/>
  <c r="B4393" i="11"/>
  <c r="B4392" i="11"/>
  <c r="B4391" i="11"/>
  <c r="B4390" i="11"/>
  <c r="B4389" i="11"/>
  <c r="B4388" i="11"/>
  <c r="B4387" i="11"/>
  <c r="B4386" i="11"/>
  <c r="B4385" i="11"/>
  <c r="B4384" i="11"/>
  <c r="B4383" i="11"/>
  <c r="B4382" i="11"/>
  <c r="B4381" i="11"/>
  <c r="B4380" i="11"/>
  <c r="B4379" i="11"/>
  <c r="B4378" i="11"/>
  <c r="B4377" i="11"/>
  <c r="B4376" i="11"/>
  <c r="B4375" i="11"/>
  <c r="B4374" i="11"/>
  <c r="B4373" i="11"/>
  <c r="B4372" i="11"/>
  <c r="B4371" i="11"/>
  <c r="B4370" i="11"/>
  <c r="B4369" i="11"/>
  <c r="B4368" i="11"/>
  <c r="B4367" i="11"/>
  <c r="B4366" i="11"/>
  <c r="B4365" i="11"/>
  <c r="B4364" i="11"/>
  <c r="B4363" i="11"/>
  <c r="B4362" i="11"/>
  <c r="B4361" i="11"/>
  <c r="B4360" i="11"/>
  <c r="B4359" i="11"/>
  <c r="B4358" i="11"/>
  <c r="B4357" i="11"/>
  <c r="B4356" i="11"/>
  <c r="B4355" i="11"/>
  <c r="B4354" i="11"/>
  <c r="B4353" i="11"/>
  <c r="B4352" i="11"/>
  <c r="B4351" i="11"/>
  <c r="B4350" i="11"/>
  <c r="B4349" i="11"/>
  <c r="B4348" i="11"/>
  <c r="B4347" i="11"/>
  <c r="B4346" i="11"/>
  <c r="B4345" i="11"/>
  <c r="B4344" i="11"/>
  <c r="B4343" i="11"/>
  <c r="B4342" i="11"/>
  <c r="B4341" i="11"/>
  <c r="B4340" i="11"/>
  <c r="B4339" i="11"/>
  <c r="B4338" i="11"/>
  <c r="B4337" i="11"/>
  <c r="B4336" i="11"/>
  <c r="B4335" i="11"/>
  <c r="B4334" i="11"/>
  <c r="B4333" i="11"/>
  <c r="B4332" i="11"/>
  <c r="B4331" i="11"/>
  <c r="B4330" i="11"/>
  <c r="B4329" i="11"/>
  <c r="B4328" i="11"/>
  <c r="B4327" i="11"/>
  <c r="B4326" i="11"/>
  <c r="B4325" i="11"/>
  <c r="B4324" i="11"/>
  <c r="B4323" i="11"/>
  <c r="B4322" i="11"/>
  <c r="B4321" i="11"/>
  <c r="B4320" i="11"/>
  <c r="B4319" i="11"/>
  <c r="B4318" i="11"/>
  <c r="B4317" i="11"/>
  <c r="B4316" i="11"/>
  <c r="B4315" i="11"/>
  <c r="B4314" i="11"/>
  <c r="B4313" i="11"/>
  <c r="B4312" i="11"/>
  <c r="B4311" i="11"/>
  <c r="B4310" i="11"/>
  <c r="B4309" i="11"/>
  <c r="B4308" i="11"/>
  <c r="B4307" i="11"/>
  <c r="B4306" i="11"/>
  <c r="B4305" i="11"/>
  <c r="B4304" i="11"/>
  <c r="B4303" i="11"/>
  <c r="B4302" i="11"/>
  <c r="B4301" i="11"/>
  <c r="B4300" i="11"/>
  <c r="B4299" i="11"/>
  <c r="B4298" i="11"/>
  <c r="B4297" i="11"/>
  <c r="B4296" i="11"/>
  <c r="B4295" i="11"/>
  <c r="B4294" i="11"/>
  <c r="B4293" i="11"/>
  <c r="B4292" i="11"/>
  <c r="B4291" i="11"/>
  <c r="B4290" i="11"/>
  <c r="B4289" i="11"/>
  <c r="B4288" i="11"/>
  <c r="B4287" i="11"/>
  <c r="B4286" i="11"/>
  <c r="B4285" i="11"/>
  <c r="B4284" i="11"/>
  <c r="B4283" i="11"/>
  <c r="B4282" i="11"/>
  <c r="B4281" i="11"/>
  <c r="B4280" i="11"/>
  <c r="B4279" i="11"/>
  <c r="B4278" i="11"/>
  <c r="B4277" i="11"/>
  <c r="B4276" i="11"/>
  <c r="B4275" i="11"/>
  <c r="B4274" i="11"/>
  <c r="B4273" i="11"/>
  <c r="B4272" i="11"/>
  <c r="B4271" i="11"/>
  <c r="B4270" i="11"/>
  <c r="B4269" i="11"/>
  <c r="B4268" i="11"/>
  <c r="B4267" i="11"/>
  <c r="B4266" i="11"/>
  <c r="B4265" i="11"/>
  <c r="B4264" i="11"/>
  <c r="B4263" i="11"/>
  <c r="B4262" i="11"/>
  <c r="B4261" i="11"/>
  <c r="B4260" i="11"/>
  <c r="B4259" i="11"/>
  <c r="B4258" i="11"/>
  <c r="B4257" i="11"/>
  <c r="B4256" i="11"/>
  <c r="B4255" i="11"/>
  <c r="B4254" i="11"/>
  <c r="B4253" i="11"/>
  <c r="B4252" i="11"/>
  <c r="B4251" i="11"/>
  <c r="B4250" i="11"/>
  <c r="B4249" i="11"/>
  <c r="B4248" i="11"/>
  <c r="B4247" i="11"/>
  <c r="B4246" i="11"/>
  <c r="B4245" i="11"/>
  <c r="B4244" i="11"/>
  <c r="B4243" i="11"/>
  <c r="B4242" i="11"/>
  <c r="B4241" i="11"/>
  <c r="B4240" i="11"/>
  <c r="B4239" i="11"/>
  <c r="B4238" i="11"/>
  <c r="B4237" i="11"/>
  <c r="B4236" i="11"/>
  <c r="B4235" i="11"/>
  <c r="B4234" i="11"/>
  <c r="B4233" i="11"/>
  <c r="B4232" i="11"/>
  <c r="B4231" i="11"/>
  <c r="B4230" i="11"/>
  <c r="B4229" i="11"/>
  <c r="B4228" i="11"/>
  <c r="B4227" i="11"/>
  <c r="B4226" i="11"/>
  <c r="B4225" i="11"/>
  <c r="B4224" i="11"/>
  <c r="B4223" i="11"/>
  <c r="B4222" i="11"/>
  <c r="B4221" i="11"/>
  <c r="B4220" i="11"/>
  <c r="B4219" i="11"/>
  <c r="B4218" i="11"/>
  <c r="B4217" i="11"/>
  <c r="B4216" i="11"/>
  <c r="B4215" i="11"/>
  <c r="B4214" i="11"/>
  <c r="B4213" i="11"/>
  <c r="B4212" i="11"/>
  <c r="B4211" i="11"/>
  <c r="B4210" i="11"/>
  <c r="B4209" i="11"/>
  <c r="B4208" i="11"/>
  <c r="B4207" i="11"/>
  <c r="B4206" i="11"/>
  <c r="B4205" i="11"/>
  <c r="B4204" i="11"/>
  <c r="B4203" i="11"/>
  <c r="B4202" i="11"/>
  <c r="B4201" i="11"/>
  <c r="B4200" i="11"/>
  <c r="B4199" i="11"/>
  <c r="B4198" i="11"/>
  <c r="B4197" i="11"/>
  <c r="B4196" i="11"/>
  <c r="B4195" i="11"/>
  <c r="B4194" i="11"/>
  <c r="B4193" i="11"/>
  <c r="B4192" i="11"/>
  <c r="B4191" i="11"/>
  <c r="B4190" i="11"/>
  <c r="B4189" i="11"/>
  <c r="B4188" i="11"/>
  <c r="B4187" i="11"/>
  <c r="B4186" i="11"/>
  <c r="B4185" i="11"/>
  <c r="B4184" i="11"/>
  <c r="B4183" i="11"/>
  <c r="B4182" i="11"/>
  <c r="B4181" i="11"/>
  <c r="B4180" i="11"/>
  <c r="B4179" i="11"/>
  <c r="B4178" i="11"/>
  <c r="B4177" i="11"/>
  <c r="B4176" i="11"/>
  <c r="B4175" i="11"/>
  <c r="B4174" i="11"/>
  <c r="B4173" i="11"/>
  <c r="B4172" i="11"/>
  <c r="B4171" i="11"/>
  <c r="B4170" i="11"/>
  <c r="B4169" i="11"/>
  <c r="B4168" i="11"/>
  <c r="B4167" i="11"/>
  <c r="B4166" i="11"/>
  <c r="B4165" i="11"/>
  <c r="B4164" i="11"/>
  <c r="B4163" i="11"/>
  <c r="B4162" i="11"/>
  <c r="B4161" i="11"/>
  <c r="B4160" i="11"/>
  <c r="B4159" i="11"/>
  <c r="B4158" i="11"/>
  <c r="B4157" i="11"/>
  <c r="B4156" i="11"/>
  <c r="B4155" i="11"/>
  <c r="B4154" i="11"/>
  <c r="B4153" i="11"/>
  <c r="B4152" i="11"/>
  <c r="B4151" i="11"/>
  <c r="B4150" i="11"/>
  <c r="B4149" i="11"/>
  <c r="B4148" i="11"/>
  <c r="B4147" i="11"/>
  <c r="B4146" i="11"/>
  <c r="B4145" i="11"/>
  <c r="B4144" i="11"/>
  <c r="B4143" i="11"/>
  <c r="B4142" i="11"/>
  <c r="B4141" i="11"/>
  <c r="B4140" i="11"/>
  <c r="B4139" i="11"/>
  <c r="B4138" i="11"/>
  <c r="B4137" i="11"/>
  <c r="B4136" i="11"/>
  <c r="B4135" i="11"/>
  <c r="B4134" i="11"/>
  <c r="B4133" i="11"/>
  <c r="B4132" i="11"/>
  <c r="B4131" i="11"/>
  <c r="B4130" i="11"/>
  <c r="B4129" i="11"/>
  <c r="B4128" i="11"/>
  <c r="B4127" i="11"/>
  <c r="B4126" i="11"/>
  <c r="B4125" i="11"/>
  <c r="B4124" i="11"/>
  <c r="B4123" i="11"/>
  <c r="B4122" i="11"/>
  <c r="B4121" i="11"/>
  <c r="B4120" i="11"/>
  <c r="B4119" i="11"/>
  <c r="B4118" i="11"/>
  <c r="B4117" i="11"/>
  <c r="B4116" i="11"/>
  <c r="B4115" i="11"/>
  <c r="B4114" i="11"/>
  <c r="B4113" i="11"/>
  <c r="B4112" i="11"/>
  <c r="B4111" i="11"/>
  <c r="B4110" i="11"/>
  <c r="B4109" i="11"/>
  <c r="B4108" i="11"/>
  <c r="B4107" i="11"/>
  <c r="B4106" i="11"/>
  <c r="B4105" i="11"/>
  <c r="B4104" i="11"/>
  <c r="B4103" i="11"/>
  <c r="B4102" i="11"/>
  <c r="B4101" i="11"/>
  <c r="B4100" i="11"/>
  <c r="B4099" i="11"/>
  <c r="B4098" i="11"/>
  <c r="B4097" i="11"/>
  <c r="B4096" i="11"/>
  <c r="B4095" i="11"/>
  <c r="B4094" i="11"/>
  <c r="B4093" i="11"/>
  <c r="B4092" i="11"/>
  <c r="B4091" i="11"/>
  <c r="B4090" i="11"/>
  <c r="B4089" i="11"/>
  <c r="B4088" i="11"/>
  <c r="B4087" i="11"/>
  <c r="B4086" i="11"/>
  <c r="B4085" i="11"/>
  <c r="B4084" i="11"/>
  <c r="B4083" i="11"/>
  <c r="B4082" i="11"/>
  <c r="B4081" i="11"/>
  <c r="B4080" i="11"/>
  <c r="B4079" i="11"/>
  <c r="B4078" i="11"/>
  <c r="B4077" i="11"/>
  <c r="B4076" i="11"/>
  <c r="B4075" i="11"/>
  <c r="B4074" i="11"/>
  <c r="B4073" i="11"/>
  <c r="B4072" i="11"/>
  <c r="B4071" i="11"/>
  <c r="B4070" i="11"/>
  <c r="B4069" i="11"/>
  <c r="B4068" i="11"/>
  <c r="B4067" i="11"/>
  <c r="B4066" i="11"/>
  <c r="B4065" i="11"/>
  <c r="B4064" i="11"/>
  <c r="B4063" i="11"/>
  <c r="B4062" i="11"/>
  <c r="B4061" i="11"/>
  <c r="B4060" i="11"/>
  <c r="B4059" i="11"/>
  <c r="B4058" i="11"/>
  <c r="B4057" i="11"/>
  <c r="B4056" i="11"/>
  <c r="B4055" i="11"/>
  <c r="B4054" i="11"/>
  <c r="B4053" i="11"/>
  <c r="B4052" i="11"/>
  <c r="B4051" i="11"/>
  <c r="B4050" i="11"/>
  <c r="B4049" i="11"/>
  <c r="B4048" i="11"/>
  <c r="B4047" i="11"/>
  <c r="B4046" i="11"/>
  <c r="B4045" i="11"/>
  <c r="B4044" i="11"/>
  <c r="B4043" i="11"/>
  <c r="B4042" i="11"/>
  <c r="B4041" i="11"/>
  <c r="B4040" i="11"/>
  <c r="B4039" i="11"/>
  <c r="B4038" i="11"/>
  <c r="B4037" i="11"/>
  <c r="B4036" i="11"/>
  <c r="B4035" i="11"/>
  <c r="B4034" i="11"/>
  <c r="B4033" i="11"/>
  <c r="B4032" i="11"/>
  <c r="B4031" i="11"/>
  <c r="B4030" i="11"/>
  <c r="B4029" i="11"/>
  <c r="B4028" i="11"/>
  <c r="B4027" i="11"/>
  <c r="B4026" i="11"/>
  <c r="B4025" i="11"/>
  <c r="B4024" i="11"/>
  <c r="B4023" i="11"/>
  <c r="B4022" i="11"/>
  <c r="B4021" i="11"/>
  <c r="B4020" i="11"/>
  <c r="B4019" i="11"/>
  <c r="B4018" i="11"/>
  <c r="B4017" i="11"/>
  <c r="B4016" i="11"/>
  <c r="B4015" i="11"/>
  <c r="B4014" i="11"/>
  <c r="B4013" i="11"/>
  <c r="B4012" i="11"/>
  <c r="B4011" i="11"/>
  <c r="B4010" i="11"/>
  <c r="B4009" i="11"/>
  <c r="B4008" i="11"/>
  <c r="B4007" i="11"/>
  <c r="B4006" i="11"/>
  <c r="B4005" i="11"/>
  <c r="B4004" i="11"/>
  <c r="B4003" i="11"/>
  <c r="B4002" i="11"/>
  <c r="B4001" i="11"/>
  <c r="B4000" i="11"/>
  <c r="B3999" i="11"/>
  <c r="B3998" i="11"/>
  <c r="B3997" i="11"/>
  <c r="B3996" i="11"/>
  <c r="B3995" i="11"/>
  <c r="B3994" i="11"/>
  <c r="B3993" i="11"/>
  <c r="B3992" i="11"/>
  <c r="B3991" i="11"/>
  <c r="B3990" i="11"/>
  <c r="B3989" i="11"/>
  <c r="B3988" i="11"/>
  <c r="B3987" i="11"/>
  <c r="B3986" i="11"/>
  <c r="B3985" i="11"/>
  <c r="B3984" i="11"/>
  <c r="B3983" i="11"/>
  <c r="B3982" i="11"/>
  <c r="B3981" i="11"/>
  <c r="B3980" i="11"/>
  <c r="B3979" i="11"/>
  <c r="B3978" i="11"/>
  <c r="B3977" i="11"/>
  <c r="B3976" i="11"/>
  <c r="B3975" i="11"/>
  <c r="B3974" i="11"/>
  <c r="B3973" i="11"/>
  <c r="B3972" i="11"/>
  <c r="B3971" i="11"/>
  <c r="B3970" i="11"/>
  <c r="B3969" i="11"/>
  <c r="B3968" i="11"/>
  <c r="B3967" i="11"/>
  <c r="B3966" i="11"/>
  <c r="B3965" i="11"/>
  <c r="B3964" i="11"/>
  <c r="B3963" i="11"/>
  <c r="B3962" i="11"/>
  <c r="B3961" i="11"/>
  <c r="B3960" i="11"/>
  <c r="B3959" i="11"/>
  <c r="B3958" i="11"/>
  <c r="B3957" i="11"/>
  <c r="B3956" i="11"/>
  <c r="B3955" i="11"/>
  <c r="B3954" i="11"/>
  <c r="B3948" i="11"/>
  <c r="B3947" i="11"/>
  <c r="B3946" i="11"/>
  <c r="B3945" i="11"/>
  <c r="B3944" i="11"/>
  <c r="B3943" i="11"/>
  <c r="B3942" i="11"/>
  <c r="B3941" i="11"/>
  <c r="B3940" i="11"/>
  <c r="B3939" i="11"/>
  <c r="B3938" i="11"/>
  <c r="B3937" i="11"/>
  <c r="B3936" i="11"/>
  <c r="B3935" i="11"/>
  <c r="B3934" i="11"/>
  <c r="B3933" i="11"/>
  <c r="B3932" i="11"/>
  <c r="B3931" i="11"/>
  <c r="B3930" i="11"/>
  <c r="B3929" i="11"/>
  <c r="B3928" i="11"/>
  <c r="B3927" i="11"/>
  <c r="B3926" i="11"/>
  <c r="B3925" i="11"/>
  <c r="B3924" i="11"/>
  <c r="B3923" i="11"/>
  <c r="B3922" i="11"/>
  <c r="B3921" i="11"/>
  <c r="B3920" i="11"/>
  <c r="B3919" i="11"/>
  <c r="B3918" i="11"/>
  <c r="B3917" i="11"/>
  <c r="B3916" i="11"/>
  <c r="B3915" i="11"/>
  <c r="B3914" i="11"/>
  <c r="B3913" i="11"/>
  <c r="B3912" i="11"/>
  <c r="B3911" i="11"/>
  <c r="B3910" i="11"/>
  <c r="B3909" i="11"/>
  <c r="B3908" i="11"/>
  <c r="B3907" i="11"/>
  <c r="B3906" i="11"/>
  <c r="B3905" i="11"/>
  <c r="B3904" i="11"/>
  <c r="B3903" i="11"/>
  <c r="B3902" i="11"/>
  <c r="B3901" i="11"/>
  <c r="B3900" i="11"/>
  <c r="B3899" i="11"/>
  <c r="B3898" i="11"/>
  <c r="B3897" i="11"/>
  <c r="B3896" i="11"/>
  <c r="B3895" i="11"/>
  <c r="B3894" i="11"/>
  <c r="B3893" i="11"/>
  <c r="B3892" i="11"/>
  <c r="B3891" i="11"/>
  <c r="B3890" i="11"/>
  <c r="B3889" i="11"/>
  <c r="B3888" i="11"/>
  <c r="B3887" i="11"/>
  <c r="B3886" i="11"/>
  <c r="B3885" i="11"/>
  <c r="B3884" i="11"/>
  <c r="B3883" i="11"/>
  <c r="B3882" i="11"/>
  <c r="B3881" i="11"/>
  <c r="B3880" i="11"/>
  <c r="B3879" i="11"/>
  <c r="B3878" i="11"/>
  <c r="B3877" i="11"/>
  <c r="B3876" i="11"/>
  <c r="B3875" i="11"/>
  <c r="B3874" i="11"/>
  <c r="B3873" i="11"/>
  <c r="B3872" i="11"/>
  <c r="B3871" i="11"/>
  <c r="B3870" i="11"/>
  <c r="B3869" i="11"/>
  <c r="B3868" i="11"/>
  <c r="B3867" i="11"/>
  <c r="B3866" i="11"/>
  <c r="B3865" i="11"/>
  <c r="B3864" i="11"/>
  <c r="B3863" i="11"/>
  <c r="B3862" i="11"/>
  <c r="B3861" i="11"/>
  <c r="B3860" i="11"/>
  <c r="B3859" i="11"/>
  <c r="B3858" i="11"/>
  <c r="B3857" i="11"/>
  <c r="B3856" i="11"/>
  <c r="B3855" i="11"/>
  <c r="B3854" i="11"/>
  <c r="B3853" i="11"/>
  <c r="B3852" i="11"/>
  <c r="B3851" i="11"/>
  <c r="B3850" i="11"/>
  <c r="B3849" i="11"/>
  <c r="B3848" i="11"/>
  <c r="B3847" i="11"/>
  <c r="B3846" i="11"/>
  <c r="B3845" i="11"/>
  <c r="B3844" i="11"/>
  <c r="B3843" i="11"/>
  <c r="B3842" i="11"/>
  <c r="B3841" i="11"/>
  <c r="B3840" i="11"/>
  <c r="B3839" i="11"/>
  <c r="B3838" i="11"/>
  <c r="B3837" i="11"/>
  <c r="B3836" i="11"/>
  <c r="B3835" i="11"/>
  <c r="B3834" i="11"/>
  <c r="B3833" i="11"/>
  <c r="B3832" i="11"/>
  <c r="B3831" i="11"/>
  <c r="B3830" i="11"/>
  <c r="B3829" i="11"/>
  <c r="B3828" i="11"/>
  <c r="B3827" i="11"/>
  <c r="B3826" i="11"/>
  <c r="B3825" i="11"/>
  <c r="B3824" i="11"/>
  <c r="B3823" i="11"/>
  <c r="B3822" i="11"/>
  <c r="B3821" i="11"/>
  <c r="B3820" i="11"/>
  <c r="B3819" i="11"/>
  <c r="B3818" i="11"/>
  <c r="B3817" i="11"/>
  <c r="B3816" i="11"/>
  <c r="B3815" i="11"/>
  <c r="B3814" i="11"/>
  <c r="B3813" i="11"/>
  <c r="B3812" i="11"/>
  <c r="B3811" i="11"/>
  <c r="B3810" i="11"/>
  <c r="B3809" i="11"/>
  <c r="B3808" i="11"/>
  <c r="B3807" i="11"/>
  <c r="B3806" i="11"/>
  <c r="B3805" i="11"/>
  <c r="B3804" i="11"/>
  <c r="B3803" i="11"/>
  <c r="B3802" i="11"/>
  <c r="B3801" i="11"/>
  <c r="B3800" i="11"/>
  <c r="B3799" i="11"/>
  <c r="B3798" i="11"/>
  <c r="B3797" i="11"/>
  <c r="B3796" i="11"/>
  <c r="B3795" i="11"/>
  <c r="B3794" i="11"/>
  <c r="B3793" i="11"/>
  <c r="B3792" i="11"/>
  <c r="B3791" i="11"/>
  <c r="B3790" i="11"/>
  <c r="B3789" i="11"/>
  <c r="B3788" i="11"/>
  <c r="B3787" i="11"/>
  <c r="B3786" i="11"/>
  <c r="B3785" i="11"/>
  <c r="B3784" i="11"/>
  <c r="B3783" i="11"/>
  <c r="B3782" i="11"/>
  <c r="B3781" i="11"/>
  <c r="B3780" i="11"/>
  <c r="B3779" i="11"/>
  <c r="B3778" i="11"/>
  <c r="B3777" i="11"/>
  <c r="B3776" i="11"/>
  <c r="B3775" i="11"/>
  <c r="B3774" i="11"/>
  <c r="B3773" i="11"/>
  <c r="B3772" i="11"/>
  <c r="B3771" i="11"/>
  <c r="B3770" i="11"/>
  <c r="B3769" i="11"/>
  <c r="B3768" i="11"/>
  <c r="B3767" i="11"/>
  <c r="B3766" i="11"/>
  <c r="B3765" i="11"/>
  <c r="B3764" i="11"/>
  <c r="B3763" i="11"/>
  <c r="B3762" i="11"/>
  <c r="B3761" i="11"/>
  <c r="B3760" i="11"/>
  <c r="B3759" i="11"/>
  <c r="B3758" i="11"/>
  <c r="B3757" i="11"/>
  <c r="B3756" i="11"/>
  <c r="B3755" i="11"/>
  <c r="B3754" i="11"/>
  <c r="B3753" i="11"/>
  <c r="B3752" i="11"/>
  <c r="B3751" i="11"/>
  <c r="B3750" i="11"/>
  <c r="B3749" i="11"/>
  <c r="B3748" i="11"/>
  <c r="B3747" i="11"/>
  <c r="B3746" i="11"/>
  <c r="B3745" i="11"/>
  <c r="B3744" i="11"/>
  <c r="B3743" i="11"/>
  <c r="B3742" i="11"/>
  <c r="B3741" i="11"/>
  <c r="B3740" i="11"/>
  <c r="B3739" i="11"/>
  <c r="B3738" i="11"/>
  <c r="B3737" i="11"/>
  <c r="B3736" i="11"/>
  <c r="B3735" i="11"/>
  <c r="B3734" i="11"/>
  <c r="B3733" i="11"/>
  <c r="B3732" i="11"/>
  <c r="B3731" i="11"/>
  <c r="B3730" i="11"/>
  <c r="B3729" i="11"/>
  <c r="B3728" i="11"/>
  <c r="B3727" i="11"/>
  <c r="B3726" i="11"/>
  <c r="B3725" i="11"/>
  <c r="B3724" i="11"/>
  <c r="B3723" i="11"/>
  <c r="B3722" i="11"/>
  <c r="B3721" i="11"/>
  <c r="B3720" i="11"/>
  <c r="B3719" i="11"/>
  <c r="B3718" i="11"/>
  <c r="B3717" i="11"/>
  <c r="B3716" i="11"/>
  <c r="B3715" i="11"/>
  <c r="B3714" i="11"/>
  <c r="B3713" i="11"/>
  <c r="B3712" i="11"/>
  <c r="B3711" i="11"/>
  <c r="B3710" i="11"/>
  <c r="B3709" i="11"/>
  <c r="B3708" i="11"/>
  <c r="B3707" i="11"/>
  <c r="B3706" i="11"/>
  <c r="B3705" i="11"/>
  <c r="B3704" i="11"/>
  <c r="B3703" i="11"/>
  <c r="B3702" i="11"/>
  <c r="B3701" i="11"/>
  <c r="B3700" i="11"/>
  <c r="B3699" i="11"/>
  <c r="B3698" i="11"/>
  <c r="B3697" i="11"/>
  <c r="B3696" i="11"/>
  <c r="B3695" i="11"/>
  <c r="B3694" i="11"/>
  <c r="B3693" i="11"/>
  <c r="B3692" i="11"/>
  <c r="B3691" i="11"/>
  <c r="B3690" i="11"/>
  <c r="B3689" i="11"/>
  <c r="B3688" i="11"/>
  <c r="B3687" i="11"/>
  <c r="B3686" i="11"/>
  <c r="B3685" i="11"/>
  <c r="B3684" i="11"/>
  <c r="B3683" i="11"/>
  <c r="B3682" i="11"/>
  <c r="B3681" i="11"/>
  <c r="B3680" i="11"/>
  <c r="B3679" i="11"/>
  <c r="B3678" i="11"/>
  <c r="B3677" i="11"/>
  <c r="B3676" i="11"/>
  <c r="B3675" i="11"/>
  <c r="B3674" i="11"/>
  <c r="B3673" i="11"/>
  <c r="B3672" i="11"/>
  <c r="B3671" i="11"/>
  <c r="B3670" i="11"/>
  <c r="B3669" i="11"/>
  <c r="B3668" i="11"/>
  <c r="B3667" i="11"/>
  <c r="B3666" i="11"/>
  <c r="B3665" i="11"/>
  <c r="B3664" i="11"/>
  <c r="B3663" i="11"/>
  <c r="B3662" i="11"/>
  <c r="B3661" i="11"/>
  <c r="B3660" i="11"/>
  <c r="B3659" i="11"/>
  <c r="B3658" i="11"/>
  <c r="B3657" i="11"/>
  <c r="B3656" i="11"/>
  <c r="B3655" i="11"/>
  <c r="B3654" i="11"/>
  <c r="B3653" i="11"/>
  <c r="B3652" i="11"/>
  <c r="B3651" i="11"/>
  <c r="B3650" i="11"/>
  <c r="B3649" i="11"/>
  <c r="B3648" i="11"/>
  <c r="B3647" i="11"/>
  <c r="B3646" i="11"/>
  <c r="B3645" i="11"/>
  <c r="B3644" i="11"/>
  <c r="B3643" i="11"/>
  <c r="B3642" i="11"/>
  <c r="B3641" i="11"/>
  <c r="B3640" i="11"/>
  <c r="B3639" i="11"/>
  <c r="B3638" i="11"/>
  <c r="B3637" i="11"/>
  <c r="B3636" i="11"/>
  <c r="B3635" i="11"/>
  <c r="B3634" i="11"/>
  <c r="B3633" i="11"/>
  <c r="B3632" i="11"/>
  <c r="B3631" i="11"/>
  <c r="B3630" i="11"/>
  <c r="B3629" i="11"/>
  <c r="B3628" i="11"/>
  <c r="B3627" i="11"/>
  <c r="B3626" i="11"/>
  <c r="B3625" i="11"/>
  <c r="B3624" i="11"/>
  <c r="B3623" i="11"/>
  <c r="B3622" i="11"/>
  <c r="B3621" i="11"/>
  <c r="B3620" i="11"/>
  <c r="B3619" i="11"/>
  <c r="B3618" i="11"/>
  <c r="B3617" i="11"/>
  <c r="B3616" i="11"/>
  <c r="B3615" i="11"/>
  <c r="B3614" i="11"/>
  <c r="B3613" i="11"/>
  <c r="B3612" i="11"/>
  <c r="B3611" i="11"/>
  <c r="B3610" i="11"/>
  <c r="B3609" i="11"/>
  <c r="B3608" i="11"/>
  <c r="B3607" i="11"/>
  <c r="B3606" i="11"/>
  <c r="B3605" i="11"/>
  <c r="B3604" i="11"/>
  <c r="B3603" i="11"/>
  <c r="B3602" i="11"/>
  <c r="B3601" i="11"/>
  <c r="B3600" i="11"/>
  <c r="B3599" i="11"/>
  <c r="B3598" i="11"/>
  <c r="B3597" i="11"/>
  <c r="B3596" i="11"/>
  <c r="B3595" i="11"/>
  <c r="B3594" i="11"/>
  <c r="B3593" i="11"/>
  <c r="B3592" i="11"/>
  <c r="B3591" i="11"/>
  <c r="B3590" i="11"/>
  <c r="B3589" i="11"/>
  <c r="B3588" i="11"/>
  <c r="B3587" i="11"/>
  <c r="B3586" i="11"/>
  <c r="B3585" i="11"/>
  <c r="B3584" i="11"/>
  <c r="B3583" i="11"/>
  <c r="B3582" i="11"/>
  <c r="B3581" i="11"/>
  <c r="B3580" i="11"/>
  <c r="B3579" i="11"/>
  <c r="B3578" i="11"/>
  <c r="B3577" i="11"/>
  <c r="B3576" i="11"/>
  <c r="B3575" i="11"/>
  <c r="B3574" i="11"/>
  <c r="B3573" i="11"/>
  <c r="B3572" i="11"/>
  <c r="B3571" i="11"/>
  <c r="B3570" i="11"/>
  <c r="B3569" i="11"/>
  <c r="B3568" i="11"/>
  <c r="B3567" i="11"/>
  <c r="B3566" i="11"/>
  <c r="B3565" i="11"/>
  <c r="B3564" i="11"/>
  <c r="B3563" i="11"/>
  <c r="B3562" i="11"/>
  <c r="B3561" i="11"/>
  <c r="B3560" i="11"/>
  <c r="B3559" i="11"/>
  <c r="B3558" i="11"/>
  <c r="B3557" i="11"/>
  <c r="B3556" i="11"/>
  <c r="B3555" i="11"/>
  <c r="B3554" i="11"/>
  <c r="B3553" i="11"/>
  <c r="B3552" i="11"/>
  <c r="B3551" i="11"/>
  <c r="B3550" i="11"/>
  <c r="B3549" i="11"/>
  <c r="B3548" i="11"/>
  <c r="B3547" i="11"/>
  <c r="B3546" i="11"/>
  <c r="B3545" i="11"/>
  <c r="B3544" i="11"/>
  <c r="B3543" i="11"/>
  <c r="B3542" i="11"/>
  <c r="B3541" i="11"/>
  <c r="B3540" i="11"/>
  <c r="B3539" i="11"/>
  <c r="B3538" i="11"/>
  <c r="B3537" i="11"/>
  <c r="B3536" i="11"/>
  <c r="B3535" i="11"/>
  <c r="B3534" i="11"/>
  <c r="B3533" i="11"/>
  <c r="B3532" i="11"/>
  <c r="B3531" i="11"/>
  <c r="B3530" i="11"/>
  <c r="B3529" i="11"/>
  <c r="B3528" i="11"/>
  <c r="B3527" i="11"/>
  <c r="B3526" i="11"/>
  <c r="B3525" i="11"/>
  <c r="B3524" i="11"/>
  <c r="B3523" i="11"/>
  <c r="B3522" i="11"/>
  <c r="B3521" i="11"/>
  <c r="B3520" i="11"/>
  <c r="B3519" i="11"/>
  <c r="B3518" i="11"/>
  <c r="B3517" i="11"/>
  <c r="B3516" i="11"/>
  <c r="B3515" i="11"/>
  <c r="B3514" i="11"/>
  <c r="B3513" i="11"/>
  <c r="B3512" i="11"/>
  <c r="B3511" i="11"/>
  <c r="B3510" i="11"/>
  <c r="B3509" i="11"/>
  <c r="B3508" i="11"/>
  <c r="B3507" i="11"/>
  <c r="B3506" i="11"/>
  <c r="B3505" i="11"/>
  <c r="B3504" i="11"/>
  <c r="B3503" i="11"/>
  <c r="B3502" i="11"/>
  <c r="B3501" i="11"/>
  <c r="B3500" i="11"/>
  <c r="B3499" i="11"/>
  <c r="B3498" i="11"/>
  <c r="B3497" i="11"/>
  <c r="B3496" i="11"/>
  <c r="B3495" i="11"/>
  <c r="B3494" i="11"/>
  <c r="B3493" i="11"/>
  <c r="B3492" i="11"/>
  <c r="B3491" i="11"/>
  <c r="B3490" i="11"/>
  <c r="B3489" i="11"/>
  <c r="B3488" i="11"/>
  <c r="B3487" i="11"/>
  <c r="B3486" i="11"/>
  <c r="B3485" i="11"/>
  <c r="B3484" i="11"/>
  <c r="B3483" i="11"/>
  <c r="B3482" i="11"/>
  <c r="B3481" i="11"/>
  <c r="B3480" i="11"/>
  <c r="B3479" i="11"/>
  <c r="B3478" i="11"/>
  <c r="B3477" i="11"/>
  <c r="B3476" i="11"/>
  <c r="B3475" i="11"/>
  <c r="B3474" i="11"/>
  <c r="B3473" i="11"/>
  <c r="B3472" i="11"/>
  <c r="B3471" i="11"/>
  <c r="B3470" i="11"/>
  <c r="B3469" i="11"/>
  <c r="B3468" i="11"/>
  <c r="B3467" i="11"/>
  <c r="B3466" i="11"/>
  <c r="B3465" i="11"/>
  <c r="B3464" i="11"/>
  <c r="B3463" i="11"/>
  <c r="B3462" i="11"/>
  <c r="B3461" i="11"/>
  <c r="B3460" i="11"/>
  <c r="B3459" i="11"/>
  <c r="B3458" i="11"/>
  <c r="B3457" i="11"/>
  <c r="B3456" i="11"/>
  <c r="B3455" i="11"/>
  <c r="B3454" i="11"/>
  <c r="B3453" i="11"/>
  <c r="B3452" i="11"/>
  <c r="B3451" i="11"/>
  <c r="B3450" i="11"/>
  <c r="B3449" i="11"/>
  <c r="B3448" i="11"/>
  <c r="B3447" i="11"/>
  <c r="B3446" i="11"/>
  <c r="B3445" i="11"/>
  <c r="B3444" i="11"/>
  <c r="B3443" i="11"/>
  <c r="B3442" i="11"/>
  <c r="B3441" i="11"/>
  <c r="B3440" i="11"/>
  <c r="B3439" i="11"/>
  <c r="B3433" i="11"/>
  <c r="B3432" i="11"/>
  <c r="B3431" i="11"/>
  <c r="B3430" i="11"/>
  <c r="B3429" i="11"/>
  <c r="B3428" i="11"/>
  <c r="B3427" i="11"/>
  <c r="B3426" i="11"/>
  <c r="B3425" i="11"/>
  <c r="B3424" i="11"/>
  <c r="B3423" i="11"/>
  <c r="B3422" i="11"/>
  <c r="B3421" i="11"/>
  <c r="B3420" i="11"/>
  <c r="B3419" i="11"/>
  <c r="B3418" i="11"/>
  <c r="B3417" i="11"/>
  <c r="B3416" i="11"/>
  <c r="B3415" i="11"/>
  <c r="B3414" i="11"/>
  <c r="B3413" i="11"/>
  <c r="B3412" i="11"/>
  <c r="B3411" i="11"/>
  <c r="B3410" i="11"/>
  <c r="B3409" i="11"/>
  <c r="B3408" i="11"/>
  <c r="B3407" i="11"/>
  <c r="B3406" i="11"/>
  <c r="B3405" i="11"/>
  <c r="B3404" i="11"/>
  <c r="B3403" i="11"/>
  <c r="B3402" i="11"/>
  <c r="B3401" i="11"/>
  <c r="B3400" i="11"/>
  <c r="B3399" i="11"/>
  <c r="B3398" i="11"/>
  <c r="B3397" i="11"/>
  <c r="B3396" i="11"/>
  <c r="B3395" i="11"/>
  <c r="B3394" i="11"/>
  <c r="B3393" i="11"/>
  <c r="B3392" i="11"/>
  <c r="B3391" i="11"/>
  <c r="B3390" i="11"/>
  <c r="B3389" i="11"/>
  <c r="B3388" i="11"/>
  <c r="B3387" i="11"/>
  <c r="B3386" i="11"/>
  <c r="B3385" i="11"/>
  <c r="B3384" i="11"/>
  <c r="B3383" i="11"/>
  <c r="B3382" i="11"/>
  <c r="B3381" i="11"/>
  <c r="B3380" i="11"/>
  <c r="B3379" i="11"/>
  <c r="B3378" i="11"/>
  <c r="B3377" i="11"/>
  <c r="B3376" i="11"/>
  <c r="B3375" i="11"/>
  <c r="B3374" i="11"/>
  <c r="B3373" i="11"/>
  <c r="B3372" i="11"/>
  <c r="B3371" i="11"/>
  <c r="B3370" i="11"/>
  <c r="B3369" i="11"/>
  <c r="B3368" i="11"/>
  <c r="B3367" i="11"/>
  <c r="B3366" i="11"/>
  <c r="B3365" i="11"/>
  <c r="B3364" i="11"/>
  <c r="B3363" i="11"/>
  <c r="B3362" i="11"/>
  <c r="B3361" i="11"/>
  <c r="B3360" i="11"/>
  <c r="B3359" i="11"/>
  <c r="B3358" i="11"/>
  <c r="B3357" i="11"/>
  <c r="B3356" i="11"/>
  <c r="B3355" i="11"/>
  <c r="B3354" i="11"/>
  <c r="B3353" i="11"/>
  <c r="B3352" i="11"/>
  <c r="B3351" i="11"/>
  <c r="B3350" i="11"/>
  <c r="B3349" i="11"/>
  <c r="B3348" i="11"/>
  <c r="B3347" i="11"/>
  <c r="B3346" i="11"/>
  <c r="B3345" i="11"/>
  <c r="B3344" i="11"/>
  <c r="B3343" i="11"/>
  <c r="B3342" i="11"/>
  <c r="B3341" i="11"/>
  <c r="B3340" i="11"/>
  <c r="B3339" i="11"/>
  <c r="B3338" i="11"/>
  <c r="B3337" i="11"/>
  <c r="B3336" i="11"/>
  <c r="B3335" i="11"/>
  <c r="B3334" i="11"/>
  <c r="B3333" i="11"/>
  <c r="B3332" i="11"/>
  <c r="B3331" i="11"/>
  <c r="B3330" i="11"/>
  <c r="B3329" i="11"/>
  <c r="B3328" i="11"/>
  <c r="B3327" i="11"/>
  <c r="B3326" i="11"/>
  <c r="B3325" i="11"/>
  <c r="B3324" i="11"/>
  <c r="B3323" i="11"/>
  <c r="B3322" i="11"/>
  <c r="B3321" i="11"/>
  <c r="B3320" i="11"/>
  <c r="B3319" i="11"/>
  <c r="B3318" i="11"/>
  <c r="B3317" i="11"/>
  <c r="B3316" i="11"/>
  <c r="B3315" i="11"/>
  <c r="B3314" i="11"/>
  <c r="B3313" i="11"/>
  <c r="B3312" i="11"/>
  <c r="B3311" i="11"/>
  <c r="B3310" i="11"/>
  <c r="B3309" i="11"/>
  <c r="B3308" i="11"/>
  <c r="B3307" i="11"/>
  <c r="B3306" i="11"/>
  <c r="B3305" i="11"/>
  <c r="B3304" i="11"/>
  <c r="B3303" i="11"/>
  <c r="B3302" i="11"/>
  <c r="B3301" i="11"/>
  <c r="B3300" i="11"/>
  <c r="B3299" i="11"/>
  <c r="B3298" i="11"/>
  <c r="B3297" i="11"/>
  <c r="B3296" i="11"/>
  <c r="B3295" i="11"/>
  <c r="B3294" i="11"/>
  <c r="B3293" i="11"/>
  <c r="B3292" i="11"/>
  <c r="B3291" i="11"/>
  <c r="B3290" i="11"/>
  <c r="B3289" i="11"/>
  <c r="B3288" i="11"/>
  <c r="B3287" i="11"/>
  <c r="B3286" i="11"/>
  <c r="B3285" i="11"/>
  <c r="B3284" i="11"/>
  <c r="B3283" i="11"/>
  <c r="B3282" i="11"/>
  <c r="B3281" i="11"/>
  <c r="B3280" i="11"/>
  <c r="B3279" i="11"/>
  <c r="B3278" i="11"/>
  <c r="B3277" i="11"/>
  <c r="B3276" i="11"/>
  <c r="B3275" i="11"/>
  <c r="B3274" i="11"/>
  <c r="B3273" i="11"/>
  <c r="B3272" i="11"/>
  <c r="B3271" i="11"/>
  <c r="B3270" i="11"/>
  <c r="B3269" i="11"/>
  <c r="B3268" i="11"/>
  <c r="B3267" i="11"/>
  <c r="B3266" i="11"/>
  <c r="B3265" i="11"/>
  <c r="B3264" i="11"/>
  <c r="B3263" i="11"/>
  <c r="B3262" i="11"/>
  <c r="B3261" i="11"/>
  <c r="B3260" i="11"/>
  <c r="B3259" i="11"/>
  <c r="B3258" i="11"/>
  <c r="B3257" i="11"/>
  <c r="B3256" i="11"/>
  <c r="B3255" i="11"/>
  <c r="B3254" i="11"/>
  <c r="B3253" i="11"/>
  <c r="B3252" i="11"/>
  <c r="B3251" i="11"/>
  <c r="B3250" i="11"/>
  <c r="B3249" i="11"/>
  <c r="B3248" i="11"/>
  <c r="B3247" i="11"/>
  <c r="B3246" i="11"/>
  <c r="B3245" i="11"/>
  <c r="B3244" i="11"/>
  <c r="B3243" i="11"/>
  <c r="B3242" i="11"/>
  <c r="B3241" i="11"/>
  <c r="B3240" i="11"/>
  <c r="B3239" i="11"/>
  <c r="B3238" i="11"/>
  <c r="B3237" i="11"/>
  <c r="B3236" i="11"/>
  <c r="B3235" i="11"/>
  <c r="B3234" i="11"/>
  <c r="B3233" i="11"/>
  <c r="B3232" i="11"/>
  <c r="B3231" i="11"/>
  <c r="B3230" i="11"/>
  <c r="B3229" i="11"/>
  <c r="B3228" i="11"/>
  <c r="B3227" i="11"/>
  <c r="B3226" i="11"/>
  <c r="B3225" i="11"/>
  <c r="B3224" i="11"/>
  <c r="B3223" i="11"/>
  <c r="B3222" i="11"/>
  <c r="B3221" i="11"/>
  <c r="B3220" i="11"/>
  <c r="B3219" i="11"/>
  <c r="B3218" i="11"/>
  <c r="B3217" i="11"/>
  <c r="B3216" i="11"/>
  <c r="B3215" i="11"/>
  <c r="B3214" i="11"/>
  <c r="B3213" i="11"/>
  <c r="B3212" i="11"/>
  <c r="B3211" i="11"/>
  <c r="B3210" i="11"/>
  <c r="B3209" i="11"/>
  <c r="B3208" i="11"/>
  <c r="B3207" i="11"/>
  <c r="B3206" i="11"/>
  <c r="B3205" i="11"/>
  <c r="B3204" i="11"/>
  <c r="B3203" i="11"/>
  <c r="B3202" i="11"/>
  <c r="B3201" i="11"/>
  <c r="B3200" i="11"/>
  <c r="B3199" i="11"/>
  <c r="B3198" i="11"/>
  <c r="B3197" i="11"/>
  <c r="B3196" i="11"/>
  <c r="B3195" i="11"/>
  <c r="B3194" i="11"/>
  <c r="B3193" i="11"/>
  <c r="B3192" i="11"/>
  <c r="B3191" i="11"/>
  <c r="B3190" i="11"/>
  <c r="B3189" i="11"/>
  <c r="B3188" i="11"/>
  <c r="B3187" i="11"/>
  <c r="B3186" i="11"/>
  <c r="B3185" i="11"/>
  <c r="B3184" i="11"/>
  <c r="B3183" i="11"/>
  <c r="B3182" i="11"/>
  <c r="B3181" i="11"/>
  <c r="B3180" i="11"/>
  <c r="B3179" i="11"/>
  <c r="B3178" i="11"/>
  <c r="B3177" i="11"/>
  <c r="B3176" i="11"/>
  <c r="B3175" i="11"/>
  <c r="B3174" i="11"/>
  <c r="B3173" i="11"/>
  <c r="B3172" i="11"/>
  <c r="B3171" i="11"/>
  <c r="B3170" i="11"/>
  <c r="B3169" i="11"/>
  <c r="B3168" i="11"/>
  <c r="B3167" i="11"/>
  <c r="B3166" i="11"/>
  <c r="B3165" i="11"/>
  <c r="B3164" i="11"/>
  <c r="B3163" i="11"/>
  <c r="B3162" i="11"/>
  <c r="B3161" i="11"/>
  <c r="B3160" i="11"/>
  <c r="B3159" i="11"/>
  <c r="B3158" i="11"/>
  <c r="B3157" i="11"/>
  <c r="B3156" i="11"/>
  <c r="B3155" i="11"/>
  <c r="B3154" i="11"/>
  <c r="B3153" i="11"/>
  <c r="B3152" i="11"/>
  <c r="B3151" i="11"/>
  <c r="B3150" i="11"/>
  <c r="B3149" i="11"/>
  <c r="B3148" i="11"/>
  <c r="B3147" i="11"/>
  <c r="B3146" i="11"/>
  <c r="B3145" i="11"/>
  <c r="B3144" i="11"/>
  <c r="B3143" i="11"/>
  <c r="B3142" i="11"/>
  <c r="B3141" i="11"/>
  <c r="B3140" i="11"/>
  <c r="B3139" i="11"/>
  <c r="B3138" i="11"/>
  <c r="B3137" i="11"/>
  <c r="B3136" i="11"/>
  <c r="B3135" i="11"/>
  <c r="B3134" i="11"/>
  <c r="B3133" i="11"/>
  <c r="B3132" i="11"/>
  <c r="B3131" i="11"/>
  <c r="B3130" i="11"/>
  <c r="B3129" i="11"/>
  <c r="B3128" i="11"/>
  <c r="B3127" i="11"/>
  <c r="B3126" i="11"/>
  <c r="B3125" i="11"/>
  <c r="B3124" i="11"/>
  <c r="B3123" i="11"/>
  <c r="B3122" i="11"/>
  <c r="B3121" i="11"/>
  <c r="B3120" i="11"/>
  <c r="B3119" i="11"/>
  <c r="B3118" i="11"/>
  <c r="B3117" i="11"/>
  <c r="B3116" i="11"/>
  <c r="B3115" i="11"/>
  <c r="B3114" i="11"/>
  <c r="B3113" i="11"/>
  <c r="B3112" i="11"/>
  <c r="B3111" i="11"/>
  <c r="B3110" i="11"/>
  <c r="B3109" i="11"/>
  <c r="B3108" i="11"/>
  <c r="B3107" i="11"/>
  <c r="B3106" i="11"/>
  <c r="B3105" i="11"/>
  <c r="B3104" i="11"/>
  <c r="B3103" i="11"/>
  <c r="B3102" i="11"/>
  <c r="B3101" i="11"/>
  <c r="B3100" i="11"/>
  <c r="B3099" i="11"/>
  <c r="B3098" i="11"/>
  <c r="B3097" i="11"/>
  <c r="B3096" i="11"/>
  <c r="B3095" i="11"/>
  <c r="B3094" i="11"/>
  <c r="B3093" i="11"/>
  <c r="B3092" i="11"/>
  <c r="B3091" i="11"/>
  <c r="B3090" i="11"/>
  <c r="B3089" i="11"/>
  <c r="B3088" i="11"/>
  <c r="B3087" i="11"/>
  <c r="B3086" i="11"/>
  <c r="B3085" i="11"/>
  <c r="B3084" i="11"/>
  <c r="B3083" i="11"/>
  <c r="B3082" i="11"/>
  <c r="B3081" i="11"/>
  <c r="B3080" i="11"/>
  <c r="B3079" i="11"/>
  <c r="B3078" i="11"/>
  <c r="B3077" i="11"/>
  <c r="B3076" i="11"/>
  <c r="B3075" i="11"/>
  <c r="B3074" i="11"/>
  <c r="B3073" i="11"/>
  <c r="B3072" i="11"/>
  <c r="B3071" i="11"/>
  <c r="B3070" i="11"/>
  <c r="B3069" i="11"/>
  <c r="B3068" i="11"/>
  <c r="B3067" i="11"/>
  <c r="B3066" i="11"/>
  <c r="B3065" i="11"/>
  <c r="B3064" i="11"/>
  <c r="B3063" i="11"/>
  <c r="B3062" i="11"/>
  <c r="B3061" i="11"/>
  <c r="B3060" i="11"/>
  <c r="B3059" i="11"/>
  <c r="B3058" i="11"/>
  <c r="B3057" i="11"/>
  <c r="B3056" i="11"/>
  <c r="B3055" i="11"/>
  <c r="B3054" i="11"/>
  <c r="B3053" i="11"/>
  <c r="B3052" i="11"/>
  <c r="B3051" i="11"/>
  <c r="B3050" i="11"/>
  <c r="B3049" i="11"/>
  <c r="B3048" i="11"/>
  <c r="B3047" i="11"/>
  <c r="B3046" i="11"/>
  <c r="B3045" i="11"/>
  <c r="B3044" i="11"/>
  <c r="B3043" i="11"/>
  <c r="B3042" i="11"/>
  <c r="B3041" i="11"/>
  <c r="B3040" i="11"/>
  <c r="B3039" i="11"/>
  <c r="B3038" i="11"/>
  <c r="B3037" i="11"/>
  <c r="B3036" i="11"/>
  <c r="B3035" i="11"/>
  <c r="B3034" i="11"/>
  <c r="B3033" i="11"/>
  <c r="B3032" i="11"/>
  <c r="B3031" i="11"/>
  <c r="B3030" i="11"/>
  <c r="B3029" i="11"/>
  <c r="B3028" i="11"/>
  <c r="B3027" i="11"/>
  <c r="B3026" i="11"/>
  <c r="B3025" i="11"/>
  <c r="B3024" i="11"/>
  <c r="B3023" i="11"/>
  <c r="B3022" i="11"/>
  <c r="B3021" i="11"/>
  <c r="B3020" i="11"/>
  <c r="B3019" i="11"/>
  <c r="B3018" i="11"/>
  <c r="B3017" i="11"/>
  <c r="B3016" i="11"/>
  <c r="B3015" i="11"/>
  <c r="B3014" i="11"/>
  <c r="B3013" i="11"/>
  <c r="B3012" i="11"/>
  <c r="B3011" i="11"/>
  <c r="B3010" i="11"/>
  <c r="B3009" i="11"/>
  <c r="B3008" i="11"/>
  <c r="B3007" i="11"/>
  <c r="B3006" i="11"/>
  <c r="B3005" i="11"/>
  <c r="B3004" i="11"/>
  <c r="B3003" i="11"/>
  <c r="B3002" i="11"/>
  <c r="B3001" i="11"/>
  <c r="B3000" i="11"/>
  <c r="B2999" i="11"/>
  <c r="B2998" i="11"/>
  <c r="B2997" i="11"/>
  <c r="B2996" i="11"/>
  <c r="B2995" i="11"/>
  <c r="B2994" i="11"/>
  <c r="B2993" i="11"/>
  <c r="B2992" i="11"/>
  <c r="B2991" i="11"/>
  <c r="B2990" i="11"/>
  <c r="B2989" i="11"/>
  <c r="B2988" i="11"/>
  <c r="B2987" i="11"/>
  <c r="B2986" i="11"/>
  <c r="B2985" i="11"/>
  <c r="B2984" i="11"/>
  <c r="B2983" i="11"/>
  <c r="B2982" i="11"/>
  <c r="B2981" i="11"/>
  <c r="B2980" i="11"/>
  <c r="B2979" i="11"/>
  <c r="B2978" i="11"/>
  <c r="B2977" i="11"/>
  <c r="B2976" i="11"/>
  <c r="B2975" i="11"/>
  <c r="B2974" i="11"/>
  <c r="B2973" i="11"/>
  <c r="B2972" i="11"/>
  <c r="B2971" i="11"/>
  <c r="B2970" i="11"/>
  <c r="B2969" i="11"/>
  <c r="B2968" i="11"/>
  <c r="B2967" i="11"/>
  <c r="B2966" i="11"/>
  <c r="B2965" i="11"/>
  <c r="B2964" i="11"/>
  <c r="B2963" i="11"/>
  <c r="B2962" i="11"/>
  <c r="B2961" i="11"/>
  <c r="B2960" i="11"/>
  <c r="B2959" i="11"/>
  <c r="B2958" i="11"/>
  <c r="B2957" i="11"/>
  <c r="B2956" i="11"/>
  <c r="B2955" i="11"/>
  <c r="B2954" i="11"/>
  <c r="B2953" i="11"/>
  <c r="B2952" i="11"/>
  <c r="B2951" i="11"/>
  <c r="B2950" i="11"/>
  <c r="B2949" i="11"/>
  <c r="B2948" i="11"/>
  <c r="B2947" i="11"/>
  <c r="B2946" i="11"/>
  <c r="B2945" i="11"/>
  <c r="B2944" i="11"/>
  <c r="B2943" i="11"/>
  <c r="B2942" i="11"/>
  <c r="B2941" i="11"/>
  <c r="B2940" i="11"/>
  <c r="B2939" i="11"/>
  <c r="B2938" i="11"/>
  <c r="B2937" i="11"/>
  <c r="B2936" i="11"/>
  <c r="B2935" i="11"/>
  <c r="B2934" i="11"/>
  <c r="B2933" i="11"/>
  <c r="B2932" i="11"/>
  <c r="B2931" i="11"/>
  <c r="B2930" i="11"/>
  <c r="B2929" i="11"/>
  <c r="B2928" i="11"/>
  <c r="B2927" i="11"/>
  <c r="B2926" i="11"/>
  <c r="B2925" i="11"/>
  <c r="B2924" i="11"/>
  <c r="D2916" i="11"/>
  <c r="D2915" i="11"/>
  <c r="D2914" i="11"/>
  <c r="D2913" i="11"/>
  <c r="D2912" i="11"/>
  <c r="D2911" i="11"/>
  <c r="D2910" i="11"/>
  <c r="D2909" i="11"/>
  <c r="D2908" i="11"/>
  <c r="D2907" i="11"/>
  <c r="D2906" i="11"/>
  <c r="D2905" i="11"/>
  <c r="D2902" i="11"/>
  <c r="D2900" i="11"/>
  <c r="D2899" i="11"/>
  <c r="D2898" i="11"/>
  <c r="D2897" i="11"/>
  <c r="D2896" i="11"/>
  <c r="D2895" i="11"/>
  <c r="D2894" i="11"/>
  <c r="D2893" i="11"/>
  <c r="D2892" i="11"/>
  <c r="D2891" i="11"/>
  <c r="D2890" i="11"/>
  <c r="D2889" i="11"/>
  <c r="D2888" i="11"/>
  <c r="D2887" i="11"/>
  <c r="D2886" i="11"/>
  <c r="D2885" i="11"/>
  <c r="D2881" i="11"/>
  <c r="D2880" i="11"/>
  <c r="D2879" i="11"/>
  <c r="D2878" i="11"/>
  <c r="D2877" i="11"/>
  <c r="D2876" i="11"/>
  <c r="D2875" i="11"/>
  <c r="D2874" i="11"/>
  <c r="D2869" i="11"/>
  <c r="D2868" i="11"/>
  <c r="D2867" i="11"/>
  <c r="D2866" i="11"/>
  <c r="D2861" i="11"/>
  <c r="D2860" i="11"/>
  <c r="D2859" i="11"/>
  <c r="D2858" i="11"/>
  <c r="D2857" i="11"/>
  <c r="D2856" i="11"/>
  <c r="D2855" i="11"/>
  <c r="D2854" i="11"/>
  <c r="D2853" i="11"/>
  <c r="D2852" i="11"/>
  <c r="D2851" i="11"/>
  <c r="D2850" i="11"/>
  <c r="D2849" i="11"/>
  <c r="D2848" i="11"/>
  <c r="D2847" i="11"/>
  <c r="D2846" i="11"/>
  <c r="D2845" i="11"/>
  <c r="D2844" i="11"/>
  <c r="D2843" i="11"/>
  <c r="D2842" i="11"/>
  <c r="D2841" i="11"/>
  <c r="D2840" i="11"/>
  <c r="D2839" i="11"/>
  <c r="D2838" i="11"/>
  <c r="D2837" i="11"/>
  <c r="D2836" i="11"/>
  <c r="D2835" i="11"/>
  <c r="D2834" i="11"/>
  <c r="D2833" i="11"/>
  <c r="D2832" i="11"/>
  <c r="D2831" i="11"/>
  <c r="D2830" i="11"/>
  <c r="D2829" i="11"/>
  <c r="D2828" i="11"/>
  <c r="D2827" i="11"/>
  <c r="D2826" i="11"/>
  <c r="D2825" i="11"/>
  <c r="D2824" i="11"/>
  <c r="D2823" i="11"/>
  <c r="D2822" i="11"/>
  <c r="D2821" i="11"/>
  <c r="D2820" i="11"/>
  <c r="D2819" i="11"/>
  <c r="D2818" i="11"/>
  <c r="D2817" i="11"/>
  <c r="D2816" i="11"/>
  <c r="D2815" i="11"/>
  <c r="D2814" i="11"/>
  <c r="D2813" i="11"/>
  <c r="D2812" i="11"/>
  <c r="D2811" i="11"/>
  <c r="D2810" i="11"/>
  <c r="D2809" i="11"/>
  <c r="D2808" i="11"/>
  <c r="D2807" i="11"/>
  <c r="D2800" i="11"/>
  <c r="D2799" i="11"/>
  <c r="D2798" i="11"/>
  <c r="D2797" i="11"/>
  <c r="D2793" i="11"/>
  <c r="D2792" i="11"/>
  <c r="D2791" i="11"/>
  <c r="D2790" i="11"/>
  <c r="D2789" i="11"/>
  <c r="D2788" i="11"/>
  <c r="D2787" i="11"/>
  <c r="D2786" i="11"/>
  <c r="D2785" i="11"/>
  <c r="D2784" i="11"/>
  <c r="D2780" i="11"/>
  <c r="D2779" i="11"/>
  <c r="D2778" i="11"/>
  <c r="D2777" i="11"/>
  <c r="D2776" i="11"/>
  <c r="D2772" i="11"/>
  <c r="D2771" i="11"/>
  <c r="D2770" i="11"/>
  <c r="D2769" i="11"/>
  <c r="D2768" i="11"/>
  <c r="D2763" i="11"/>
  <c r="D2762" i="11"/>
  <c r="D2761" i="11"/>
  <c r="D2760" i="11"/>
  <c r="D2755" i="11"/>
  <c r="D2754" i="11"/>
  <c r="D2753" i="11"/>
  <c r="D2752" i="11"/>
  <c r="D2751" i="11"/>
  <c r="D2750" i="11"/>
  <c r="D2749" i="11"/>
  <c r="D2748" i="11"/>
  <c r="D2747" i="11"/>
  <c r="D2746" i="11"/>
  <c r="D2745" i="11"/>
  <c r="D2744" i="11"/>
  <c r="D2743" i="11"/>
  <c r="D2738" i="11"/>
  <c r="D2737" i="11"/>
  <c r="D2733" i="11"/>
  <c r="D2732" i="11"/>
  <c r="D2731" i="11"/>
  <c r="D2730" i="11"/>
  <c r="D2729" i="11"/>
  <c r="D2728" i="11"/>
  <c r="D2727" i="11"/>
  <c r="D2726" i="11"/>
  <c r="D2722" i="11"/>
  <c r="D2721" i="11"/>
  <c r="D2720" i="11"/>
  <c r="D2719" i="11"/>
  <c r="D2718" i="11"/>
  <c r="D2717" i="11"/>
  <c r="D2716" i="11"/>
  <c r="D2715" i="11"/>
  <c r="D2714" i="11"/>
  <c r="D2713" i="11"/>
  <c r="D2712" i="11"/>
  <c r="D2711" i="11"/>
  <c r="D2710" i="11"/>
  <c r="D2709" i="11"/>
  <c r="D2708" i="11"/>
  <c r="D2707" i="11"/>
  <c r="D2706" i="11"/>
  <c r="D2702" i="11"/>
  <c r="D2701" i="11"/>
  <c r="D2700" i="11"/>
  <c r="D2699" i="11"/>
  <c r="D2698" i="11"/>
  <c r="D2697" i="11"/>
  <c r="D2696" i="11"/>
  <c r="D2695" i="11"/>
  <c r="D2689" i="11"/>
  <c r="D2688" i="11"/>
  <c r="D2687" i="11"/>
  <c r="D2686" i="11"/>
  <c r="D2685" i="11"/>
  <c r="D2684" i="11"/>
  <c r="D2683" i="11"/>
  <c r="D2682" i="11"/>
  <c r="D2681" i="11"/>
  <c r="D2680" i="11"/>
  <c r="D2679" i="11"/>
  <c r="D2678" i="11"/>
  <c r="D2677" i="11"/>
  <c r="D2676" i="11"/>
  <c r="D2675" i="11"/>
  <c r="D2670" i="11"/>
  <c r="D2669" i="11"/>
  <c r="D2668" i="11"/>
  <c r="D2667" i="11"/>
  <c r="D2666" i="11"/>
  <c r="D2665" i="11"/>
  <c r="D2664" i="11"/>
  <c r="D2663" i="11"/>
  <c r="D2662" i="11"/>
  <c r="D2661" i="11"/>
  <c r="D2660" i="11"/>
  <c r="D2659" i="11"/>
  <c r="D2658" i="11"/>
  <c r="D2657" i="11"/>
  <c r="D2656" i="11"/>
  <c r="D2655" i="11"/>
  <c r="D2654" i="11"/>
  <c r="D2653" i="11"/>
  <c r="D2652" i="11"/>
  <c r="D2651" i="11"/>
  <c r="D2650" i="11"/>
  <c r="D2649" i="11"/>
  <c r="D2648" i="11"/>
  <c r="D2643" i="11"/>
  <c r="D2642" i="11"/>
  <c r="D2641" i="11"/>
  <c r="D2640" i="11"/>
  <c r="D2639" i="11"/>
  <c r="D2638" i="11"/>
  <c r="D2637" i="11"/>
  <c r="D2636" i="11"/>
  <c r="D2635" i="11"/>
  <c r="D2634" i="11"/>
  <c r="D2633" i="11"/>
  <c r="D2632" i="11"/>
  <c r="D2631" i="11"/>
  <c r="D2630" i="11"/>
  <c r="D2629" i="11"/>
  <c r="D2628" i="11"/>
  <c r="D2627" i="11"/>
  <c r="D2626" i="11"/>
  <c r="D2625" i="11"/>
  <c r="D2624" i="11"/>
  <c r="D2619" i="11"/>
  <c r="D2618" i="11"/>
  <c r="D2617" i="11"/>
  <c r="D2616" i="11"/>
  <c r="D2615" i="11"/>
  <c r="D2614" i="11"/>
  <c r="D2613" i="11"/>
  <c r="D2612" i="11"/>
  <c r="D2611" i="11"/>
  <c r="D2610" i="11"/>
  <c r="D2609" i="11"/>
  <c r="D2608" i="11"/>
  <c r="D2607" i="11"/>
  <c r="D2606" i="11"/>
  <c r="D2605" i="11"/>
  <c r="D2604" i="11"/>
  <c r="D2603" i="11"/>
  <c r="D2602" i="11"/>
  <c r="D2601" i="11"/>
  <c r="D2600" i="11"/>
  <c r="D2599" i="11"/>
  <c r="D2598" i="11"/>
  <c r="D2597" i="11"/>
  <c r="D2596" i="11"/>
  <c r="D2595" i="11"/>
  <c r="D2594" i="11"/>
  <c r="D2593" i="11"/>
  <c r="D2592" i="11"/>
  <c r="D2591" i="11"/>
  <c r="D2590" i="11"/>
  <c r="D2589" i="11"/>
  <c r="D2588" i="11"/>
  <c r="D2587" i="11"/>
  <c r="D2586" i="11"/>
  <c r="D2585" i="11"/>
  <c r="D2584" i="11"/>
  <c r="D2583" i="11"/>
  <c r="D2582" i="11"/>
  <c r="D2581" i="11"/>
  <c r="D2580" i="11"/>
  <c r="D2579" i="11"/>
  <c r="D2578" i="11"/>
  <c r="D2577" i="11"/>
  <c r="D2576" i="11"/>
  <c r="D2575" i="11"/>
  <c r="D2574" i="11"/>
  <c r="D2569" i="11"/>
  <c r="D2568" i="11"/>
  <c r="D2567" i="11"/>
  <c r="D2566" i="11"/>
  <c r="D2565" i="11"/>
  <c r="D2564" i="11"/>
  <c r="D2563" i="11"/>
  <c r="D2562" i="11"/>
  <c r="D2561" i="11"/>
  <c r="D2560" i="11"/>
  <c r="D2559" i="11"/>
  <c r="D2558" i="11"/>
  <c r="D2557" i="11"/>
  <c r="D2552" i="11"/>
  <c r="D2551" i="11"/>
  <c r="D2550" i="11"/>
  <c r="D2549" i="11"/>
  <c r="D2548" i="11"/>
  <c r="D2547" i="11"/>
  <c r="D2546" i="11"/>
  <c r="D2545" i="11"/>
  <c r="D2544" i="11"/>
  <c r="D2543" i="11"/>
  <c r="D2542" i="11"/>
  <c r="D2541" i="11"/>
  <c r="D2540" i="11"/>
  <c r="D2539" i="11"/>
  <c r="D2538" i="11"/>
  <c r="D2537" i="11"/>
  <c r="D2536" i="11"/>
  <c r="D2535" i="11"/>
  <c r="D2534" i="11"/>
  <c r="D2533" i="11"/>
  <c r="D2532" i="11"/>
  <c r="D2531" i="11"/>
  <c r="D2530" i="11"/>
  <c r="D2529" i="11"/>
  <c r="D2528" i="11"/>
  <c r="D2527" i="11"/>
  <c r="D2526" i="11"/>
  <c r="D2525" i="11"/>
  <c r="D2524" i="11"/>
  <c r="D2523" i="11"/>
  <c r="D2522" i="11"/>
  <c r="D2521" i="11"/>
  <c r="D2520" i="11"/>
  <c r="D2519" i="11"/>
  <c r="D2518" i="11"/>
  <c r="D2517" i="11"/>
  <c r="D2516" i="11"/>
  <c r="D2515" i="11"/>
  <c r="D2514" i="11"/>
  <c r="D2513" i="11"/>
  <c r="D2512" i="11"/>
  <c r="D2511" i="11"/>
  <c r="D2510" i="11"/>
  <c r="D2509" i="11"/>
  <c r="D2508" i="11"/>
  <c r="D2507" i="11"/>
  <c r="D2506" i="11"/>
  <c r="D2505" i="11"/>
  <c r="D2504" i="11"/>
  <c r="D2503" i="11"/>
  <c r="D2502" i="11"/>
  <c r="D2501" i="11"/>
  <c r="D2500" i="11"/>
  <c r="D2499" i="11"/>
  <c r="D2498" i="11"/>
  <c r="D2497" i="11"/>
  <c r="D2496" i="11"/>
  <c r="D2495" i="11"/>
  <c r="D2494" i="11"/>
  <c r="D2493" i="11"/>
  <c r="D2492" i="11"/>
  <c r="D2491" i="11"/>
  <c r="D2490" i="11"/>
  <c r="D2489" i="11"/>
  <c r="D2488" i="11"/>
  <c r="D2487" i="11"/>
  <c r="D2486" i="11"/>
  <c r="D2485" i="11"/>
  <c r="D2484" i="11"/>
  <c r="D2483" i="11"/>
  <c r="D2482" i="11"/>
  <c r="D2481" i="11"/>
  <c r="D2480" i="11"/>
  <c r="D2479" i="11"/>
  <c r="D2478" i="11"/>
  <c r="D2477" i="11"/>
  <c r="D2476" i="11"/>
  <c r="D2475" i="11"/>
  <c r="D2474" i="11"/>
  <c r="D2473" i="11"/>
  <c r="D2472" i="11"/>
  <c r="D2471" i="11"/>
  <c r="D2470" i="11"/>
  <c r="D2469" i="11"/>
  <c r="D2468" i="11"/>
  <c r="D2467" i="11"/>
  <c r="D2466" i="11"/>
  <c r="D2465" i="11"/>
  <c r="D2464" i="11"/>
  <c r="D2463" i="11"/>
  <c r="D2462" i="11"/>
  <c r="D2461" i="11"/>
  <c r="D2460" i="11"/>
  <c r="D2459" i="11"/>
  <c r="D2458" i="11"/>
  <c r="D2457" i="11"/>
  <c r="D2456" i="11"/>
  <c r="D2455" i="11"/>
  <c r="D2454" i="11"/>
  <c r="D2453" i="11"/>
  <c r="D2452" i="11"/>
  <c r="D2451" i="11"/>
  <c r="D2450" i="11"/>
  <c r="D2449" i="11"/>
  <c r="D2448" i="11"/>
  <c r="D2447" i="11"/>
  <c r="D2446" i="11"/>
  <c r="D2445" i="11"/>
  <c r="D2444" i="11"/>
  <c r="D2443" i="11"/>
  <c r="D2442" i="11"/>
  <c r="D2441" i="11"/>
  <c r="D2440" i="11"/>
  <c r="D2439" i="11"/>
  <c r="D2438" i="11"/>
  <c r="D2437" i="11"/>
  <c r="D2436" i="11"/>
  <c r="D2435" i="11"/>
  <c r="D2434" i="11"/>
  <c r="D2433" i="11"/>
  <c r="D2432" i="11"/>
  <c r="D2431" i="11"/>
  <c r="D2430" i="11"/>
  <c r="D2429" i="11"/>
  <c r="D2428" i="11"/>
  <c r="D2427" i="11"/>
  <c r="D2426" i="11"/>
  <c r="D2425" i="11"/>
  <c r="D2424" i="11"/>
  <c r="D2423" i="11"/>
  <c r="D2422" i="11"/>
  <c r="D2421" i="11"/>
  <c r="D2420" i="11"/>
  <c r="D2419" i="11"/>
  <c r="D2418" i="11"/>
  <c r="D2417" i="11"/>
  <c r="D2416" i="11"/>
  <c r="D2415" i="11"/>
  <c r="D2414" i="11"/>
  <c r="D2413" i="11"/>
  <c r="D2412" i="11"/>
  <c r="D2411" i="11"/>
  <c r="D2410" i="11"/>
  <c r="D2409" i="11"/>
  <c r="A2409" i="11" s="1"/>
  <c r="B2409" i="11" s="1"/>
  <c r="A2904" i="11"/>
  <c r="B2904" i="11" s="1"/>
  <c r="A2903" i="11"/>
  <c r="B2903" i="11" s="1"/>
  <c r="A2884" i="11"/>
  <c r="B2884" i="11" s="1"/>
  <c r="A2883" i="11"/>
  <c r="B2883" i="11" s="1"/>
  <c r="A2873" i="11"/>
  <c r="B2873" i="11" s="1"/>
  <c r="A2872" i="11"/>
  <c r="B2872" i="11" s="1"/>
  <c r="A2865" i="11"/>
  <c r="B2865" i="11" s="1"/>
  <c r="A2864" i="11"/>
  <c r="B2864" i="11" s="1"/>
  <c r="A2806" i="11"/>
  <c r="B2806" i="11" s="1"/>
  <c r="A2805" i="11"/>
  <c r="B2805" i="11" s="1"/>
  <c r="A2804" i="11"/>
  <c r="B2804" i="11" s="1"/>
  <c r="A2803" i="11"/>
  <c r="B2803" i="11" s="1"/>
  <c r="A2796" i="11"/>
  <c r="B2796" i="11" s="1"/>
  <c r="A2795" i="11"/>
  <c r="B2795" i="11" s="1"/>
  <c r="A2783" i="11"/>
  <c r="B2783" i="11" s="1"/>
  <c r="A2782" i="11"/>
  <c r="B2782" i="11" s="1"/>
  <c r="A2775" i="11"/>
  <c r="B2775" i="11" s="1"/>
  <c r="A2774" i="11"/>
  <c r="B2774" i="11" s="1"/>
  <c r="A2767" i="11"/>
  <c r="B2767" i="11" s="1"/>
  <c r="A2766" i="11"/>
  <c r="B2766" i="11" s="1"/>
  <c r="A2759" i="11"/>
  <c r="B2759" i="11" s="1"/>
  <c r="A2758" i="11"/>
  <c r="B2758" i="11" s="1"/>
  <c r="A2742" i="11"/>
  <c r="B2742" i="11" s="1"/>
  <c r="A2741" i="11"/>
  <c r="B2741" i="11" s="1"/>
  <c r="A2736" i="11"/>
  <c r="B2736" i="11" s="1"/>
  <c r="A2735" i="11"/>
  <c r="B2735" i="11" s="1"/>
  <c r="A2725" i="11"/>
  <c r="B2725" i="11" s="1"/>
  <c r="A2724" i="11"/>
  <c r="B2724" i="11" s="1"/>
  <c r="A2705" i="11"/>
  <c r="B2705" i="11" s="1"/>
  <c r="A2704" i="11"/>
  <c r="B2704" i="11" s="1"/>
  <c r="A2694" i="11"/>
  <c r="B2694" i="11" s="1"/>
  <c r="A2693" i="11"/>
  <c r="B2693" i="11" s="1"/>
  <c r="A2692" i="11"/>
  <c r="B2692" i="11" s="1"/>
  <c r="A2691" i="11"/>
  <c r="B2691" i="11" s="1"/>
  <c r="A2674" i="11"/>
  <c r="B2674" i="11" s="1"/>
  <c r="A2673" i="11"/>
  <c r="B2673" i="11" s="1"/>
  <c r="A2647" i="11"/>
  <c r="B2647" i="11" s="1"/>
  <c r="A2646" i="11"/>
  <c r="B2646" i="11" s="1"/>
  <c r="A2623" i="11"/>
  <c r="B2623" i="11" s="1"/>
  <c r="A2622" i="11"/>
  <c r="B2622" i="11" s="1"/>
  <c r="A2573" i="11"/>
  <c r="B2573" i="11" s="1"/>
  <c r="A2572" i="11"/>
  <c r="B2572" i="11" s="1"/>
  <c r="A2556" i="11"/>
  <c r="B2556" i="11" s="1"/>
  <c r="A2555" i="11"/>
  <c r="B2555" i="11" s="1"/>
  <c r="J505" i="16"/>
  <c r="D6507" i="11" s="1"/>
  <c r="I505" i="16"/>
  <c r="D5992" i="11" s="1"/>
  <c r="C505" i="16"/>
  <c r="J504" i="16"/>
  <c r="I504" i="16"/>
  <c r="D5991" i="11" s="1"/>
  <c r="C504" i="16"/>
  <c r="D2901" i="11" s="1"/>
  <c r="J384" i="16"/>
  <c r="D6386" i="11" s="1"/>
  <c r="I384" i="16"/>
  <c r="D5871" i="11" s="1"/>
  <c r="C384" i="16"/>
  <c r="D2781" i="11" s="1"/>
  <c r="J343" i="16"/>
  <c r="D6345" i="11" s="1"/>
  <c r="I343" i="16"/>
  <c r="D5830" i="11" s="1"/>
  <c r="D6860" i="11" s="1"/>
  <c r="C343" i="16"/>
  <c r="D2740" i="11" s="1"/>
  <c r="J342" i="16"/>
  <c r="D6344" i="11" s="1"/>
  <c r="I342" i="16"/>
  <c r="D5829" i="11" s="1"/>
  <c r="C342" i="16"/>
  <c r="D2739" i="11" s="1"/>
  <c r="J521" i="16"/>
  <c r="D6523" i="11" s="1"/>
  <c r="I521" i="16"/>
  <c r="D6008" i="11" s="1"/>
  <c r="C521" i="16"/>
  <c r="D2918" i="11" s="1"/>
  <c r="J520" i="16"/>
  <c r="D6522" i="11" s="1"/>
  <c r="I520" i="16"/>
  <c r="C520" i="16"/>
  <c r="D2917" i="11" s="1"/>
  <c r="H518" i="16"/>
  <c r="H517" i="16"/>
  <c r="H516" i="16"/>
  <c r="H515" i="16"/>
  <c r="H514" i="16"/>
  <c r="H513" i="16"/>
  <c r="H512" i="16"/>
  <c r="D5484" i="11" s="1"/>
  <c r="H511" i="16"/>
  <c r="H510" i="16"/>
  <c r="H509" i="16"/>
  <c r="H508" i="16"/>
  <c r="H502" i="16"/>
  <c r="H501" i="16"/>
  <c r="D5473" i="11" s="1"/>
  <c r="H500" i="16"/>
  <c r="D5472" i="11" s="1"/>
  <c r="H499" i="16"/>
  <c r="D5471" i="11" s="1"/>
  <c r="H498" i="16"/>
  <c r="D5470" i="11" s="1"/>
  <c r="H497" i="16"/>
  <c r="D5469" i="11" s="1"/>
  <c r="H496" i="16"/>
  <c r="D5468" i="11" s="1"/>
  <c r="H495" i="16"/>
  <c r="D5467" i="11" s="1"/>
  <c r="H494" i="16"/>
  <c r="D5466" i="11" s="1"/>
  <c r="H493" i="16"/>
  <c r="D5465" i="11" s="1"/>
  <c r="H492" i="16"/>
  <c r="D5464" i="11" s="1"/>
  <c r="H491" i="16"/>
  <c r="D5463" i="11" s="1"/>
  <c r="H490" i="16"/>
  <c r="D5462" i="11" s="1"/>
  <c r="H489" i="16"/>
  <c r="D5461" i="11" s="1"/>
  <c r="H488" i="16"/>
  <c r="D5460" i="11" s="1"/>
  <c r="J484" i="16"/>
  <c r="D6486" i="11" s="1"/>
  <c r="I484" i="16"/>
  <c r="D5971" i="11" s="1"/>
  <c r="C484" i="16"/>
  <c r="J485" i="16"/>
  <c r="D6487" i="11" s="1"/>
  <c r="I485" i="16"/>
  <c r="D5972" i="11" s="1"/>
  <c r="C485" i="16"/>
  <c r="D2882" i="11" s="1"/>
  <c r="H482" i="16"/>
  <c r="H481" i="16"/>
  <c r="H480" i="16"/>
  <c r="H479" i="16"/>
  <c r="H478" i="16"/>
  <c r="H477" i="16"/>
  <c r="J474" i="16"/>
  <c r="D6476" i="11" s="1"/>
  <c r="I474" i="16"/>
  <c r="D5961" i="11" s="1"/>
  <c r="C474" i="16"/>
  <c r="D2871" i="11" s="1"/>
  <c r="J473" i="16"/>
  <c r="I473" i="16"/>
  <c r="C473" i="16"/>
  <c r="D2870" i="11" s="1"/>
  <c r="H471" i="16"/>
  <c r="I466" i="16"/>
  <c r="D5953" i="11" s="1"/>
  <c r="J466" i="16"/>
  <c r="D6468" i="11" s="1"/>
  <c r="C466" i="16"/>
  <c r="D2863" i="11" s="1"/>
  <c r="J465" i="16"/>
  <c r="D6467" i="11" s="1"/>
  <c r="I465" i="16"/>
  <c r="D5952" i="11" s="1"/>
  <c r="C465" i="16"/>
  <c r="D2862" i="11" s="1"/>
  <c r="H443" i="16"/>
  <c r="D5415" i="11" s="1"/>
  <c r="H442" i="16"/>
  <c r="D5414" i="11" s="1"/>
  <c r="H441" i="16"/>
  <c r="D5413" i="11" s="1"/>
  <c r="H440" i="16"/>
  <c r="H439" i="16"/>
  <c r="H438" i="16"/>
  <c r="H437" i="16"/>
  <c r="H436" i="16"/>
  <c r="D5408" i="11" s="1"/>
  <c r="H435" i="16"/>
  <c r="D5407" i="11" s="1"/>
  <c r="H434" i="16"/>
  <c r="D5406" i="11" s="1"/>
  <c r="H433" i="16"/>
  <c r="H432" i="16"/>
  <c r="H431" i="16"/>
  <c r="H430" i="16"/>
  <c r="D5402" i="11" s="1"/>
  <c r="H429" i="16"/>
  <c r="D5401" i="11" s="1"/>
  <c r="H428" i="16"/>
  <c r="D5400" i="11" s="1"/>
  <c r="H427" i="16"/>
  <c r="D5399" i="11" s="1"/>
  <c r="H426" i="16"/>
  <c r="D5398" i="11" s="1"/>
  <c r="H425" i="16"/>
  <c r="D5397" i="11" s="1"/>
  <c r="H424" i="16"/>
  <c r="D5396" i="11" s="1"/>
  <c r="H423" i="16"/>
  <c r="D5395" i="11" s="1"/>
  <c r="J405" i="16"/>
  <c r="D6407" i="11" s="1"/>
  <c r="I405" i="16"/>
  <c r="D5892" i="11" s="1"/>
  <c r="C405" i="16"/>
  <c r="D2802" i="11" s="1"/>
  <c r="J404" i="16"/>
  <c r="D6406" i="11" s="1"/>
  <c r="I404" i="16"/>
  <c r="D5891" i="11" s="1"/>
  <c r="C404" i="16"/>
  <c r="D2801" i="11" s="1"/>
  <c r="H402" i="16"/>
  <c r="H401" i="16"/>
  <c r="D5373" i="11" s="1"/>
  <c r="H400" i="16"/>
  <c r="J397" i="16"/>
  <c r="D6399" i="11" s="1"/>
  <c r="I397" i="16"/>
  <c r="D5884" i="11" s="1"/>
  <c r="C397" i="16"/>
  <c r="D2794" i="11" s="1"/>
  <c r="J396" i="16"/>
  <c r="D6398" i="11" s="1"/>
  <c r="I396" i="16"/>
  <c r="D5883" i="11" s="1"/>
  <c r="C396" i="16"/>
  <c r="H394" i="16"/>
  <c r="H393" i="16"/>
  <c r="H392" i="16"/>
  <c r="D5364" i="11" s="1"/>
  <c r="H391" i="16"/>
  <c r="D5363" i="11" s="1"/>
  <c r="H390" i="16"/>
  <c r="D5362" i="11" s="1"/>
  <c r="H389" i="16"/>
  <c r="D5361" i="11" s="1"/>
  <c r="H388" i="16"/>
  <c r="D5360" i="11" s="1"/>
  <c r="H387" i="16"/>
  <c r="D5359" i="11" s="1"/>
  <c r="J383" i="16"/>
  <c r="I383" i="16"/>
  <c r="C383" i="16"/>
  <c r="J376" i="16"/>
  <c r="D6378" i="11" s="1"/>
  <c r="I376" i="16"/>
  <c r="D5863" i="11" s="1"/>
  <c r="C376" i="16"/>
  <c r="D2773" i="11" s="1"/>
  <c r="C375" i="16"/>
  <c r="J375" i="16"/>
  <c r="D6377" i="11" s="1"/>
  <c r="I375" i="16"/>
  <c r="D5862" i="11" s="1"/>
  <c r="H381" i="16"/>
  <c r="D5353" i="11" s="1"/>
  <c r="H380" i="16"/>
  <c r="D5352" i="11" s="1"/>
  <c r="H379" i="16"/>
  <c r="H373" i="16"/>
  <c r="D5345" i="11" s="1"/>
  <c r="H372" i="16"/>
  <c r="D5344" i="11" s="1"/>
  <c r="H371" i="16"/>
  <c r="J368" i="16"/>
  <c r="D6370" i="11" s="1"/>
  <c r="I368" i="16"/>
  <c r="D5855" i="11" s="1"/>
  <c r="C368" i="16"/>
  <c r="D2765" i="11" s="1"/>
  <c r="J367" i="16"/>
  <c r="D6369" i="11" s="1"/>
  <c r="I367" i="16"/>
  <c r="D5854" i="11" s="1"/>
  <c r="C367" i="16"/>
  <c r="D2764" i="11" s="1"/>
  <c r="J360" i="16"/>
  <c r="D6362" i="11" s="1"/>
  <c r="I360" i="16"/>
  <c r="D5847" i="11" s="1"/>
  <c r="C360" i="16"/>
  <c r="D2757" i="11" s="1"/>
  <c r="J359" i="16"/>
  <c r="D6361" i="11" s="1"/>
  <c r="I359" i="16"/>
  <c r="C359" i="16"/>
  <c r="D2756" i="11" s="1"/>
  <c r="H357" i="16"/>
  <c r="D5329" i="11" s="1"/>
  <c r="H356" i="16"/>
  <c r="D5328" i="11" s="1"/>
  <c r="H355" i="16"/>
  <c r="H354" i="16"/>
  <c r="H353" i="16"/>
  <c r="H352" i="16"/>
  <c r="D5324" i="11" s="1"/>
  <c r="H351" i="16"/>
  <c r="D5323" i="11" s="1"/>
  <c r="H350" i="16"/>
  <c r="D5322" i="11" s="1"/>
  <c r="H349" i="16"/>
  <c r="D5321" i="11" s="1"/>
  <c r="H348" i="16"/>
  <c r="D5320" i="11" s="1"/>
  <c r="H347" i="16"/>
  <c r="D5319" i="11" s="1"/>
  <c r="J337" i="16"/>
  <c r="D6339" i="11" s="1"/>
  <c r="I337" i="16"/>
  <c r="C337" i="16"/>
  <c r="D2734" i="11" s="1"/>
  <c r="J336" i="16"/>
  <c r="I336" i="16"/>
  <c r="D5823" i="11" s="1"/>
  <c r="C336" i="16"/>
  <c r="H334" i="16"/>
  <c r="D5306" i="11" s="1"/>
  <c r="H333" i="16"/>
  <c r="D5305" i="11" s="1"/>
  <c r="H332" i="16"/>
  <c r="D5304" i="11" s="1"/>
  <c r="H331" i="16"/>
  <c r="D5303" i="11" s="1"/>
  <c r="H330" i="16"/>
  <c r="D5302" i="11" s="1"/>
  <c r="H329" i="16"/>
  <c r="D5301" i="11" s="1"/>
  <c r="J326" i="16"/>
  <c r="D6328" i="11" s="1"/>
  <c r="I326" i="16"/>
  <c r="D5813" i="11" s="1"/>
  <c r="C326" i="16"/>
  <c r="D2723" i="11" s="1"/>
  <c r="J325" i="16"/>
  <c r="D6327" i="11" s="1"/>
  <c r="I325" i="16"/>
  <c r="D5812" i="11" s="1"/>
  <c r="C325" i="16"/>
  <c r="H324" i="16"/>
  <c r="H323" i="16"/>
  <c r="H322" i="16"/>
  <c r="D5294" i="11" s="1"/>
  <c r="H321" i="16"/>
  <c r="D5293" i="11" s="1"/>
  <c r="H320" i="16"/>
  <c r="H319" i="16"/>
  <c r="D5291" i="11" s="1"/>
  <c r="H318" i="16"/>
  <c r="D5290" i="11" s="1"/>
  <c r="H317" i="16"/>
  <c r="H316" i="16"/>
  <c r="H315" i="16"/>
  <c r="H314" i="16"/>
  <c r="D5286" i="11" s="1"/>
  <c r="J306" i="16"/>
  <c r="D6308" i="11" s="1"/>
  <c r="I306" i="16"/>
  <c r="C306" i="16"/>
  <c r="D2703" i="11" s="1"/>
  <c r="J305" i="16"/>
  <c r="I305" i="16"/>
  <c r="C305" i="16"/>
  <c r="J293" i="16"/>
  <c r="D6295" i="11" s="1"/>
  <c r="I293" i="16"/>
  <c r="D5780" i="11" s="1"/>
  <c r="C293" i="16"/>
  <c r="D2690" i="11" s="1"/>
  <c r="J292" i="16"/>
  <c r="D6294" i="11" s="1"/>
  <c r="I292" i="16"/>
  <c r="D5779" i="11" s="1"/>
  <c r="C292" i="16"/>
  <c r="H291" i="16"/>
  <c r="H290" i="16"/>
  <c r="D5262" i="11" s="1"/>
  <c r="H289" i="16"/>
  <c r="D5261" i="11" s="1"/>
  <c r="H288" i="16"/>
  <c r="H287" i="16"/>
  <c r="D5259" i="11" s="1"/>
  <c r="H286" i="16"/>
  <c r="D5258" i="11" s="1"/>
  <c r="H285" i="16"/>
  <c r="D5257" i="11" s="1"/>
  <c r="H284" i="16"/>
  <c r="D5256" i="11" s="1"/>
  <c r="H283" i="16"/>
  <c r="H282" i="16"/>
  <c r="H281" i="16"/>
  <c r="D5253" i="11" s="1"/>
  <c r="H280" i="16"/>
  <c r="D5252" i="11" s="1"/>
  <c r="H279" i="16"/>
  <c r="D5251" i="11" s="1"/>
  <c r="J275" i="16"/>
  <c r="D6277" i="11" s="1"/>
  <c r="I275" i="16"/>
  <c r="C275" i="16"/>
  <c r="D2672" i="11" s="1"/>
  <c r="J274" i="16"/>
  <c r="D6276" i="11" s="1"/>
  <c r="I274" i="16"/>
  <c r="C274" i="16"/>
  <c r="D2671" i="11" s="1"/>
  <c r="H272" i="16"/>
  <c r="D5244" i="11" s="1"/>
  <c r="H271" i="16"/>
  <c r="D5243" i="11" s="1"/>
  <c r="H270" i="16"/>
  <c r="D5242" i="11" s="1"/>
  <c r="H269" i="16"/>
  <c r="D5241" i="11" s="1"/>
  <c r="H268" i="16"/>
  <c r="D5240" i="11" s="1"/>
  <c r="H267" i="16"/>
  <c r="D5239" i="11" s="1"/>
  <c r="H266" i="16"/>
  <c r="D5238" i="11" s="1"/>
  <c r="H265" i="16"/>
  <c r="D5237" i="11" s="1"/>
  <c r="H264" i="16"/>
  <c r="D5236" i="11" s="1"/>
  <c r="H263" i="16"/>
  <c r="H262" i="16"/>
  <c r="D5234" i="11" s="1"/>
  <c r="H261" i="16"/>
  <c r="D5233" i="11" s="1"/>
  <c r="H260" i="16"/>
  <c r="D5232" i="11" s="1"/>
  <c r="H259" i="16"/>
  <c r="D5231" i="11" s="1"/>
  <c r="H258" i="16"/>
  <c r="D5230" i="11" s="1"/>
  <c r="J248" i="16"/>
  <c r="D6250" i="11" s="1"/>
  <c r="I248" i="16"/>
  <c r="D5735" i="11" s="1"/>
  <c r="C248" i="16"/>
  <c r="D2645" i="11" s="1"/>
  <c r="J247" i="16"/>
  <c r="D6249" i="11" s="1"/>
  <c r="I247" i="16"/>
  <c r="D5734" i="11" s="1"/>
  <c r="C247" i="16"/>
  <c r="D2644" i="11" s="1"/>
  <c r="H245" i="16"/>
  <c r="D5217" i="11" s="1"/>
  <c r="H244" i="16"/>
  <c r="D5216" i="11" s="1"/>
  <c r="H243" i="16"/>
  <c r="D5215" i="11" s="1"/>
  <c r="H242" i="16"/>
  <c r="D5214" i="11" s="1"/>
  <c r="H241" i="16"/>
  <c r="D5213" i="11" s="1"/>
  <c r="H240" i="16"/>
  <c r="D5212" i="11" s="1"/>
  <c r="H239" i="16"/>
  <c r="D5211" i="11" s="1"/>
  <c r="H238" i="16"/>
  <c r="D5210" i="11" s="1"/>
  <c r="H237" i="16"/>
  <c r="D5209" i="11" s="1"/>
  <c r="H236" i="16"/>
  <c r="D5208" i="11" s="1"/>
  <c r="H235" i="16"/>
  <c r="D5207" i="11" s="1"/>
  <c r="H234" i="16"/>
  <c r="D5206" i="11" s="1"/>
  <c r="H233" i="16"/>
  <c r="D5205" i="11" s="1"/>
  <c r="H232" i="16"/>
  <c r="D5204" i="11" s="1"/>
  <c r="H231" i="16"/>
  <c r="D5203" i="11" s="1"/>
  <c r="H230" i="16"/>
  <c r="D5202" i="11" s="1"/>
  <c r="H229" i="16"/>
  <c r="D5201" i="11" s="1"/>
  <c r="H228" i="16"/>
  <c r="D5200" i="11" s="1"/>
  <c r="H227" i="16"/>
  <c r="D5199" i="11" s="1"/>
  <c r="J224" i="16"/>
  <c r="D6226" i="11" s="1"/>
  <c r="I224" i="16"/>
  <c r="D5711" i="11" s="1"/>
  <c r="C224" i="16"/>
  <c r="D2621" i="11" s="1"/>
  <c r="J223" i="16"/>
  <c r="D6225" i="11" s="1"/>
  <c r="I223" i="16"/>
  <c r="C223" i="16"/>
  <c r="D2620" i="11" s="1"/>
  <c r="H221" i="16"/>
  <c r="D5193" i="11" s="1"/>
  <c r="H220" i="16"/>
  <c r="D5192" i="11" s="1"/>
  <c r="H219" i="16"/>
  <c r="D5191" i="11" s="1"/>
  <c r="H218" i="16"/>
  <c r="D5190" i="11" s="1"/>
  <c r="H217" i="16"/>
  <c r="D5189" i="11" s="1"/>
  <c r="H216" i="16"/>
  <c r="D5188" i="11" s="1"/>
  <c r="H215" i="16"/>
  <c r="D5187" i="11" s="1"/>
  <c r="H214" i="16"/>
  <c r="H213" i="16"/>
  <c r="H212" i="16"/>
  <c r="H211" i="16"/>
  <c r="D5183" i="11" s="1"/>
  <c r="H210" i="16"/>
  <c r="D5182" i="11" s="1"/>
  <c r="H209" i="16"/>
  <c r="H208" i="16"/>
  <c r="H207" i="16"/>
  <c r="H206" i="16"/>
  <c r="D5178" i="11" s="1"/>
  <c r="H205" i="16"/>
  <c r="D5177" i="11" s="1"/>
  <c r="H204" i="16"/>
  <c r="D5176" i="11" s="1"/>
  <c r="H203" i="16"/>
  <c r="D5175" i="11" s="1"/>
  <c r="H202" i="16"/>
  <c r="D5174" i="11" s="1"/>
  <c r="H201" i="16"/>
  <c r="D5173" i="11" s="1"/>
  <c r="H200" i="16"/>
  <c r="D5172" i="11" s="1"/>
  <c r="H199" i="16"/>
  <c r="D5171" i="11" s="1"/>
  <c r="H198" i="16"/>
  <c r="D5170" i="11" s="1"/>
  <c r="H197" i="16"/>
  <c r="D5169" i="11" s="1"/>
  <c r="H196" i="16"/>
  <c r="D5168" i="11" s="1"/>
  <c r="H195" i="16"/>
  <c r="H194" i="16"/>
  <c r="D5166" i="11" s="1"/>
  <c r="H193" i="16"/>
  <c r="D5165" i="11" s="1"/>
  <c r="H192" i="16"/>
  <c r="D5164" i="11" s="1"/>
  <c r="H191" i="16"/>
  <c r="D5163" i="11" s="1"/>
  <c r="H190" i="16"/>
  <c r="D5162" i="11" s="1"/>
  <c r="H189" i="16"/>
  <c r="D5161" i="11" s="1"/>
  <c r="H188" i="16"/>
  <c r="D5160" i="11" s="1"/>
  <c r="H187" i="16"/>
  <c r="D5159" i="11" s="1"/>
  <c r="H186" i="16"/>
  <c r="D5158" i="11" s="1"/>
  <c r="H185" i="16"/>
  <c r="D5157" i="11" s="1"/>
  <c r="H184" i="16"/>
  <c r="D5156" i="11" s="1"/>
  <c r="H183" i="16"/>
  <c r="D5155" i="11" s="1"/>
  <c r="H182" i="16"/>
  <c r="H181" i="16"/>
  <c r="H180" i="16"/>
  <c r="H179" i="16"/>
  <c r="D5151" i="11" s="1"/>
  <c r="H178" i="16"/>
  <c r="D5150" i="11" s="1"/>
  <c r="H177" i="16"/>
  <c r="J174" i="16"/>
  <c r="I174" i="16"/>
  <c r="D5661" i="11" s="1"/>
  <c r="C174" i="16"/>
  <c r="D2571" i="11" s="1"/>
  <c r="J173" i="16"/>
  <c r="D6175" i="11" s="1"/>
  <c r="I173" i="16"/>
  <c r="D5660" i="11" s="1"/>
  <c r="C173" i="16"/>
  <c r="D2570" i="11" s="1"/>
  <c r="H171" i="16"/>
  <c r="D5143" i="11" s="1"/>
  <c r="H170" i="16"/>
  <c r="D5142" i="11" s="1"/>
  <c r="H169" i="16"/>
  <c r="D5141" i="11" s="1"/>
  <c r="H168" i="16"/>
  <c r="D5140" i="11" s="1"/>
  <c r="H167" i="16"/>
  <c r="D5139" i="11" s="1"/>
  <c r="H166" i="16"/>
  <c r="D5138" i="11" s="1"/>
  <c r="H165" i="16"/>
  <c r="D5137" i="11" s="1"/>
  <c r="H164" i="16"/>
  <c r="D5136" i="11" s="1"/>
  <c r="H163" i="16"/>
  <c r="D5135" i="11" s="1"/>
  <c r="H162" i="16"/>
  <c r="D5134" i="11" s="1"/>
  <c r="H161" i="16"/>
  <c r="D5133" i="11" s="1"/>
  <c r="H160" i="16"/>
  <c r="D5132" i="11" s="1"/>
  <c r="J157" i="16"/>
  <c r="D6159" i="11" s="1"/>
  <c r="I157" i="16"/>
  <c r="D5644" i="11" s="1"/>
  <c r="C157" i="16"/>
  <c r="D2554" i="11" s="1"/>
  <c r="J156" i="16"/>
  <c r="D6158" i="11" s="1"/>
  <c r="I156" i="16"/>
  <c r="D5643" i="11" s="1"/>
  <c r="C156" i="16"/>
  <c r="D2553" i="11" s="1"/>
  <c r="H154" i="16"/>
  <c r="D5126" i="11" s="1"/>
  <c r="H153" i="16"/>
  <c r="D5125" i="11" s="1"/>
  <c r="H152" i="16"/>
  <c r="H151" i="16"/>
  <c r="H150" i="16"/>
  <c r="H149" i="16"/>
  <c r="D5121" i="11" s="1"/>
  <c r="H148" i="16"/>
  <c r="D5120" i="11" s="1"/>
  <c r="H147" i="16"/>
  <c r="H146" i="16"/>
  <c r="H145" i="16"/>
  <c r="H144" i="16"/>
  <c r="H143" i="16"/>
  <c r="D5115" i="11" s="1"/>
  <c r="H142" i="16"/>
  <c r="D5114" i="11" s="1"/>
  <c r="H141" i="16"/>
  <c r="H140" i="16"/>
  <c r="H139" i="16"/>
  <c r="H138" i="16"/>
  <c r="D5110" i="11" s="1"/>
  <c r="H137" i="16"/>
  <c r="D5109" i="11" s="1"/>
  <c r="H136" i="16"/>
  <c r="D5108" i="11" s="1"/>
  <c r="H135" i="16"/>
  <c r="D5107" i="11" s="1"/>
  <c r="H134" i="16"/>
  <c r="D5106" i="11" s="1"/>
  <c r="H133" i="16"/>
  <c r="D5105" i="11" s="1"/>
  <c r="H132" i="16"/>
  <c r="D5104" i="11" s="1"/>
  <c r="H131" i="16"/>
  <c r="D5103" i="11" s="1"/>
  <c r="H130" i="16"/>
  <c r="D5102" i="11" s="1"/>
  <c r="H129" i="16"/>
  <c r="D5101" i="11" s="1"/>
  <c r="H128" i="16"/>
  <c r="D5100" i="11" s="1"/>
  <c r="H127" i="16"/>
  <c r="D5099" i="11" s="1"/>
  <c r="H126" i="16"/>
  <c r="D5098" i="11" s="1"/>
  <c r="H125" i="16"/>
  <c r="D5097" i="11" s="1"/>
  <c r="H124" i="16"/>
  <c r="D5096" i="11" s="1"/>
  <c r="H123" i="16"/>
  <c r="D5095" i="11" s="1"/>
  <c r="H122" i="16"/>
  <c r="D5094" i="11" s="1"/>
  <c r="H121" i="16"/>
  <c r="D5093" i="11" s="1"/>
  <c r="H120" i="16"/>
  <c r="H119" i="16"/>
  <c r="H118" i="16"/>
  <c r="H117" i="16"/>
  <c r="D5089" i="11" s="1"/>
  <c r="H116" i="16"/>
  <c r="D5088" i="11" s="1"/>
  <c r="H115" i="16"/>
  <c r="H114" i="16"/>
  <c r="H113" i="16"/>
  <c r="H112" i="16"/>
  <c r="H111" i="16"/>
  <c r="D5083" i="11" s="1"/>
  <c r="H110" i="16"/>
  <c r="D5082" i="11" s="1"/>
  <c r="H109" i="16"/>
  <c r="H108" i="16"/>
  <c r="H107" i="16"/>
  <c r="H106" i="16"/>
  <c r="D5078" i="11" s="1"/>
  <c r="H105" i="16"/>
  <c r="D5077" i="11" s="1"/>
  <c r="H104" i="16"/>
  <c r="D5076" i="11" s="1"/>
  <c r="H103" i="16"/>
  <c r="D5075" i="11" s="1"/>
  <c r="H102" i="16"/>
  <c r="D5074" i="11" s="1"/>
  <c r="H101" i="16"/>
  <c r="D5073" i="11" s="1"/>
  <c r="H100" i="16"/>
  <c r="D5072" i="11" s="1"/>
  <c r="H99" i="16"/>
  <c r="D5071" i="11" s="1"/>
  <c r="H98" i="16"/>
  <c r="D5070" i="11" s="1"/>
  <c r="H97" i="16"/>
  <c r="D5069" i="11" s="1"/>
  <c r="H96" i="16"/>
  <c r="D5068" i="11" s="1"/>
  <c r="H95" i="16"/>
  <c r="D5067" i="11" s="1"/>
  <c r="H94" i="16"/>
  <c r="D5066" i="11" s="1"/>
  <c r="H93" i="16"/>
  <c r="D5065" i="11" s="1"/>
  <c r="H92" i="16"/>
  <c r="D5064" i="11" s="1"/>
  <c r="H91" i="16"/>
  <c r="D5063" i="11" s="1"/>
  <c r="H90" i="16"/>
  <c r="D5062" i="11" s="1"/>
  <c r="H89" i="16"/>
  <c r="D5061" i="11" s="1"/>
  <c r="H88" i="16"/>
  <c r="H87" i="16"/>
  <c r="H86" i="16"/>
  <c r="H85" i="16"/>
  <c r="D5057" i="11" s="1"/>
  <c r="H84" i="16"/>
  <c r="D5056" i="11" s="1"/>
  <c r="H83" i="16"/>
  <c r="H82" i="16"/>
  <c r="H81" i="16"/>
  <c r="H80" i="16"/>
  <c r="H79" i="16"/>
  <c r="D5051" i="11" s="1"/>
  <c r="H78" i="16"/>
  <c r="D5050" i="11" s="1"/>
  <c r="H77" i="16"/>
  <c r="H76" i="16"/>
  <c r="H75" i="16"/>
  <c r="H74" i="16"/>
  <c r="D5046" i="11" s="1"/>
  <c r="H73" i="16"/>
  <c r="D5045" i="11" s="1"/>
  <c r="H72" i="16"/>
  <c r="D5044" i="11" s="1"/>
  <c r="H71" i="16"/>
  <c r="D5043" i="11" s="1"/>
  <c r="H70" i="16"/>
  <c r="D5042" i="11" s="1"/>
  <c r="H69" i="16"/>
  <c r="D5041" i="11" s="1"/>
  <c r="H68" i="16"/>
  <c r="D5040" i="11" s="1"/>
  <c r="H67" i="16"/>
  <c r="D5039" i="11" s="1"/>
  <c r="H66" i="16"/>
  <c r="D5038" i="11" s="1"/>
  <c r="H65" i="16"/>
  <c r="D5037" i="11" s="1"/>
  <c r="H64" i="16"/>
  <c r="D5036" i="11" s="1"/>
  <c r="H63" i="16"/>
  <c r="D5035" i="11" s="1"/>
  <c r="H62" i="16"/>
  <c r="D5034" i="11" s="1"/>
  <c r="H61" i="16"/>
  <c r="D5033" i="11" s="1"/>
  <c r="D1689" i="11"/>
  <c r="D1472" i="11"/>
  <c r="D1038" i="11"/>
  <c r="D821" i="11"/>
  <c r="D604" i="11"/>
  <c r="D387" i="11"/>
  <c r="D164" i="11"/>
  <c r="B164" i="11"/>
  <c r="H133" i="5"/>
  <c r="D1255" i="11" s="1"/>
  <c r="D1012" i="11"/>
  <c r="D1663" i="11"/>
  <c r="D1446" i="11"/>
  <c r="D795" i="11"/>
  <c r="D578" i="11"/>
  <c r="D361" i="11"/>
  <c r="D138" i="11"/>
  <c r="B138" i="11"/>
  <c r="H107" i="5"/>
  <c r="D1229" i="11" s="1"/>
  <c r="D1627" i="11"/>
  <c r="D1410" i="11"/>
  <c r="D976" i="11"/>
  <c r="D759" i="11"/>
  <c r="D542" i="11"/>
  <c r="D325" i="11"/>
  <c r="D102" i="11"/>
  <c r="B102" i="11"/>
  <c r="H71" i="5"/>
  <c r="D1193" i="11" s="1"/>
  <c r="H519" i="16"/>
  <c r="D5491" i="11" s="1"/>
  <c r="H503" i="16"/>
  <c r="D5475" i="11" s="1"/>
  <c r="H483" i="16"/>
  <c r="D5455" i="11" s="1"/>
  <c r="H472" i="16"/>
  <c r="H470" i="16"/>
  <c r="H469" i="16"/>
  <c r="D5441" i="11" s="1"/>
  <c r="H464" i="16"/>
  <c r="D5436" i="11" s="1"/>
  <c r="H463" i="16"/>
  <c r="D5435" i="11" s="1"/>
  <c r="H462" i="16"/>
  <c r="D5434" i="11" s="1"/>
  <c r="H461" i="16"/>
  <c r="D5433" i="11" s="1"/>
  <c r="H460" i="16"/>
  <c r="D5432" i="11" s="1"/>
  <c r="H459" i="16"/>
  <c r="D5431" i="11" s="1"/>
  <c r="H458" i="16"/>
  <c r="D5430" i="11" s="1"/>
  <c r="H457" i="16"/>
  <c r="D5429" i="11" s="1"/>
  <c r="H456" i="16"/>
  <c r="D5428" i="11" s="1"/>
  <c r="H455" i="16"/>
  <c r="D5427" i="11" s="1"/>
  <c r="H454" i="16"/>
  <c r="D5426" i="11" s="1"/>
  <c r="H453" i="16"/>
  <c r="D5425" i="11" s="1"/>
  <c r="H452" i="16"/>
  <c r="D5424" i="11" s="1"/>
  <c r="H451" i="16"/>
  <c r="H450" i="16"/>
  <c r="D5422" i="11" s="1"/>
  <c r="H449" i="16"/>
  <c r="H448" i="16"/>
  <c r="D5420" i="11" s="1"/>
  <c r="H447" i="16"/>
  <c r="D5419" i="11" s="1"/>
  <c r="H446" i="16"/>
  <c r="H445" i="16"/>
  <c r="H444" i="16"/>
  <c r="D5416" i="11" s="1"/>
  <c r="H422" i="16"/>
  <c r="D5394" i="11" s="1"/>
  <c r="H421" i="16"/>
  <c r="D5393" i="11" s="1"/>
  <c r="H420" i="16"/>
  <c r="D5392" i="11" s="1"/>
  <c r="H419" i="16"/>
  <c r="D5391" i="11" s="1"/>
  <c r="H418" i="16"/>
  <c r="D5390" i="11" s="1"/>
  <c r="H417" i="16"/>
  <c r="D5389" i="11" s="1"/>
  <c r="H416" i="16"/>
  <c r="D5388" i="11" s="1"/>
  <c r="H415" i="16"/>
  <c r="D5387" i="11" s="1"/>
  <c r="H414" i="16"/>
  <c r="D5386" i="11" s="1"/>
  <c r="H413" i="16"/>
  <c r="D5385" i="11" s="1"/>
  <c r="H412" i="16"/>
  <c r="D5384" i="11" s="1"/>
  <c r="H411" i="16"/>
  <c r="D5383" i="11" s="1"/>
  <c r="H410" i="16"/>
  <c r="D5382" i="11" s="1"/>
  <c r="H403" i="16"/>
  <c r="D5375" i="11" s="1"/>
  <c r="H395" i="16"/>
  <c r="H382" i="16"/>
  <c r="D5354" i="11" s="1"/>
  <c r="H374" i="16"/>
  <c r="D5346" i="11" s="1"/>
  <c r="H366" i="16"/>
  <c r="D5338" i="11" s="1"/>
  <c r="H365" i="16"/>
  <c r="D5337" i="11" s="1"/>
  <c r="H364" i="16"/>
  <c r="H363" i="16"/>
  <c r="H358" i="16"/>
  <c r="H346" i="16"/>
  <c r="D5318" i="11" s="1"/>
  <c r="H341" i="16"/>
  <c r="D5313" i="11" s="1"/>
  <c r="H340" i="16"/>
  <c r="D5312" i="11" s="1"/>
  <c r="H335" i="16"/>
  <c r="H313" i="16"/>
  <c r="D5285" i="11" s="1"/>
  <c r="H312" i="16"/>
  <c r="D5284" i="11" s="1"/>
  <c r="H311" i="16"/>
  <c r="D5283" i="11" s="1"/>
  <c r="H310" i="16"/>
  <c r="D5282" i="11" s="1"/>
  <c r="H309" i="16"/>
  <c r="D5281" i="11" s="1"/>
  <c r="H304" i="16"/>
  <c r="D5276" i="11" s="1"/>
  <c r="H303" i="16"/>
  <c r="D5275" i="11" s="1"/>
  <c r="H302" i="16"/>
  <c r="D5274" i="11" s="1"/>
  <c r="H301" i="16"/>
  <c r="H300" i="16"/>
  <c r="D5272" i="11" s="1"/>
  <c r="H299" i="16"/>
  <c r="D5271" i="11" s="1"/>
  <c r="H298" i="16"/>
  <c r="D5270" i="11" s="1"/>
  <c r="H278" i="16"/>
  <c r="H273" i="16"/>
  <c r="D5245" i="11" s="1"/>
  <c r="H257" i="16"/>
  <c r="H256" i="16"/>
  <c r="D5228" i="11" s="1"/>
  <c r="H255" i="16"/>
  <c r="D5227" i="11" s="1"/>
  <c r="H254" i="16"/>
  <c r="D5226" i="11" s="1"/>
  <c r="H253" i="16"/>
  <c r="D5225" i="11" s="1"/>
  <c r="H252" i="16"/>
  <c r="D5224" i="11" s="1"/>
  <c r="H251" i="16"/>
  <c r="H246" i="16"/>
  <c r="H222" i="16"/>
  <c r="D5194" i="11" s="1"/>
  <c r="H172" i="16"/>
  <c r="D5144" i="11" s="1"/>
  <c r="H155" i="16"/>
  <c r="D5127" i="11" s="1"/>
  <c r="H60" i="16"/>
  <c r="D5032" i="11" s="1"/>
  <c r="H59" i="16"/>
  <c r="D5031" i="11" s="1"/>
  <c r="H58" i="16"/>
  <c r="H57" i="16"/>
  <c r="H56" i="16"/>
  <c r="H55" i="16"/>
  <c r="H54" i="16"/>
  <c r="H53" i="16"/>
  <c r="H52" i="16"/>
  <c r="H51" i="16"/>
  <c r="H50" i="16"/>
  <c r="H49" i="16"/>
  <c r="H48" i="16"/>
  <c r="H47" i="16"/>
  <c r="D5019" i="11" s="1"/>
  <c r="H46" i="16"/>
  <c r="D5018" i="11" s="1"/>
  <c r="H45" i="16"/>
  <c r="H44" i="16"/>
  <c r="H43" i="16"/>
  <c r="D5015" i="11" s="1"/>
  <c r="H42" i="16"/>
  <c r="D5014" i="11" s="1"/>
  <c r="H41" i="16"/>
  <c r="D5013" i="11" s="1"/>
  <c r="H40" i="16"/>
  <c r="D5012" i="11" s="1"/>
  <c r="H39" i="16"/>
  <c r="D5011" i="11" s="1"/>
  <c r="H38" i="16"/>
  <c r="D5010" i="11" s="1"/>
  <c r="H37" i="16"/>
  <c r="D5009" i="11" s="1"/>
  <c r="H36" i="16"/>
  <c r="D5008" i="11" s="1"/>
  <c r="H35" i="16"/>
  <c r="D5007" i="11" s="1"/>
  <c r="H34" i="16"/>
  <c r="D5006" i="11" s="1"/>
  <c r="H33" i="16"/>
  <c r="D5005" i="11" s="1"/>
  <c r="H32" i="16"/>
  <c r="D5004" i="11" s="1"/>
  <c r="H31" i="16"/>
  <c r="D5003" i="11" s="1"/>
  <c r="H30" i="16"/>
  <c r="D5002" i="11" s="1"/>
  <c r="H29" i="16"/>
  <c r="D5001" i="11" s="1"/>
  <c r="H28" i="16"/>
  <c r="D5000" i="11" s="1"/>
  <c r="H27" i="16"/>
  <c r="D4999" i="11" s="1"/>
  <c r="H26" i="16"/>
  <c r="H25" i="16"/>
  <c r="H24" i="16"/>
  <c r="H23" i="16"/>
  <c r="H22" i="16"/>
  <c r="H21" i="16"/>
  <c r="H20" i="16"/>
  <c r="H19" i="16"/>
  <c r="H18" i="16"/>
  <c r="H17" i="16"/>
  <c r="H16" i="16"/>
  <c r="H15" i="16"/>
  <c r="D4987" i="11" s="1"/>
  <c r="H14" i="16"/>
  <c r="D4986" i="11" s="1"/>
  <c r="H13" i="16"/>
  <c r="H12" i="16"/>
  <c r="D6575" i="11" l="1"/>
  <c r="D6607" i="11"/>
  <c r="D6896" i="11"/>
  <c r="D7016" i="11"/>
  <c r="D6846" i="11"/>
  <c r="D6791" i="11"/>
  <c r="D7001" i="11"/>
  <c r="D6673" i="11"/>
  <c r="D6901" i="11"/>
  <c r="D6674" i="11"/>
  <c r="D6885" i="11"/>
  <c r="D6552" i="11"/>
  <c r="D6616" i="11"/>
  <c r="D6648" i="11"/>
  <c r="D6684" i="11"/>
  <c r="D6720" i="11"/>
  <c r="D6755" i="11"/>
  <c r="D6686" i="11"/>
  <c r="D6722" i="11"/>
  <c r="D6934" i="11"/>
  <c r="D7009" i="11"/>
  <c r="D6740" i="11"/>
  <c r="D6741" i="11"/>
  <c r="D6892" i="11"/>
  <c r="D6858" i="11"/>
  <c r="D6908" i="11"/>
  <c r="D6893" i="11"/>
  <c r="D6710" i="11"/>
  <c r="D6827" i="11"/>
  <c r="D7037" i="11"/>
  <c r="D6998" i="11"/>
  <c r="D6585" i="11"/>
  <c r="D6859" i="11"/>
  <c r="D6941" i="11"/>
  <c r="D6973" i="11"/>
  <c r="D6746" i="11"/>
  <c r="D6782" i="11"/>
  <c r="D6769" i="11"/>
  <c r="D6847" i="11"/>
  <c r="D6942" i="11"/>
  <c r="D6974" i="11"/>
  <c r="D6711" i="11"/>
  <c r="D6747" i="11"/>
  <c r="D6898" i="11"/>
  <c r="D6943" i="11"/>
  <c r="D6577" i="11"/>
  <c r="D6609" i="11"/>
  <c r="D6641" i="11"/>
  <c r="D6677" i="11"/>
  <c r="D6712" i="11"/>
  <c r="D6829" i="11"/>
  <c r="D6976" i="11"/>
  <c r="D6546" i="11"/>
  <c r="D6578" i="11"/>
  <c r="D6610" i="11"/>
  <c r="D6701" i="11"/>
  <c r="D6733" i="11"/>
  <c r="D6831" i="11"/>
  <c r="D6946" i="11"/>
  <c r="D6857" i="11"/>
  <c r="D6907" i="11"/>
  <c r="D6583" i="11"/>
  <c r="D6615" i="11"/>
  <c r="D6647" i="11"/>
  <c r="D6921" i="11"/>
  <c r="D6823" i="11"/>
  <c r="D6553" i="11"/>
  <c r="D6617" i="11"/>
  <c r="D6649" i="11"/>
  <c r="D6721" i="11"/>
  <c r="D6756" i="11"/>
  <c r="D6554" i="11"/>
  <c r="D6618" i="11"/>
  <c r="D6757" i="11"/>
  <c r="D6881" i="11"/>
  <c r="D6966" i="11"/>
  <c r="D6775" i="11"/>
  <c r="D6555" i="11"/>
  <c r="D6619" i="11"/>
  <c r="D6687" i="11"/>
  <c r="D6776" i="11"/>
  <c r="D6556" i="11"/>
  <c r="D6588" i="11"/>
  <c r="D6620" i="11"/>
  <c r="D6688" i="11"/>
  <c r="D6705" i="11"/>
  <c r="D6737" i="11"/>
  <c r="D6777" i="11"/>
  <c r="D6865" i="11"/>
  <c r="D6557" i="11"/>
  <c r="D6621" i="11"/>
  <c r="D6937" i="11"/>
  <c r="D6706" i="11"/>
  <c r="D7002" i="11"/>
  <c r="D6889" i="11"/>
  <c r="D6540" i="11"/>
  <c r="D6572" i="11"/>
  <c r="D6604" i="11"/>
  <c r="D6636" i="11"/>
  <c r="D6668" i="11"/>
  <c r="D6707" i="11"/>
  <c r="D6821" i="11"/>
  <c r="D7034" i="11"/>
  <c r="D7014" i="11"/>
  <c r="D6541" i="11"/>
  <c r="D6573" i="11"/>
  <c r="D6637" i="11"/>
  <c r="D6669" i="11"/>
  <c r="D6868" i="11"/>
  <c r="D6996" i="11"/>
  <c r="D6841" i="11"/>
  <c r="D7015" i="11"/>
  <c r="D6745" i="11"/>
  <c r="D6781" i="11"/>
  <c r="D6884" i="11"/>
  <c r="D6809" i="11"/>
  <c r="D6931" i="11"/>
  <c r="D6963" i="11"/>
  <c r="D6803" i="11"/>
  <c r="D6935" i="11"/>
  <c r="D6967" i="11"/>
  <c r="D6968" i="11"/>
  <c r="D6806" i="11"/>
  <c r="D6807" i="11"/>
  <c r="D6938" i="11"/>
  <c r="D6939" i="11"/>
  <c r="D7038" i="11"/>
  <c r="D6704" i="11"/>
  <c r="D6736" i="11"/>
  <c r="D6853" i="11"/>
  <c r="D6543" i="11"/>
  <c r="D6639" i="11"/>
  <c r="D6671" i="11"/>
  <c r="D6899" i="11"/>
  <c r="D6817" i="11"/>
  <c r="D6779" i="11"/>
  <c r="D7017" i="11"/>
  <c r="D6947" i="11"/>
  <c r="D6979" i="11"/>
  <c r="D6547" i="11"/>
  <c r="D6579" i="11"/>
  <c r="D6643" i="11"/>
  <c r="D6678" i="11"/>
  <c r="D6909" i="11"/>
  <c r="D6749" i="11"/>
  <c r="D6646" i="11"/>
  <c r="D6869" i="11"/>
  <c r="D7029" i="11"/>
  <c r="D6584" i="11"/>
  <c r="D6752" i="11"/>
  <c r="D6753" i="11"/>
  <c r="D6719" i="11"/>
  <c r="D7032" i="11"/>
  <c r="D6810" i="11"/>
  <c r="D7033" i="11"/>
  <c r="D6991" i="11"/>
  <c r="D6928" i="11"/>
  <c r="D6960" i="11"/>
  <c r="D6997" i="11"/>
  <c r="D6999" i="11"/>
  <c r="D6854" i="11"/>
  <c r="D1906" i="11"/>
  <c r="D6533" i="11"/>
  <c r="D6729" i="11"/>
  <c r="D6875" i="11"/>
  <c r="D6987" i="11"/>
  <c r="D6534" i="11"/>
  <c r="D6566" i="11"/>
  <c r="D6598" i="11"/>
  <c r="D6630" i="11"/>
  <c r="D6662" i="11"/>
  <c r="D6698" i="11"/>
  <c r="D6730" i="11"/>
  <c r="D6764" i="11"/>
  <c r="D6800" i="11"/>
  <c r="D6838" i="11"/>
  <c r="D6876" i="11"/>
  <c r="D6918" i="11"/>
  <c r="D6954" i="11"/>
  <c r="D6988" i="11"/>
  <c r="D7026" i="11"/>
  <c r="D6535" i="11"/>
  <c r="D6567" i="11"/>
  <c r="D6599" i="11"/>
  <c r="D6631" i="11"/>
  <c r="D6663" i="11"/>
  <c r="D6699" i="11"/>
  <c r="D6731" i="11"/>
  <c r="D6765" i="11"/>
  <c r="D6801" i="11"/>
  <c r="D6839" i="11"/>
  <c r="D6877" i="11"/>
  <c r="D6919" i="11"/>
  <c r="D6955" i="11"/>
  <c r="D6989" i="11"/>
  <c r="D7027" i="11"/>
  <c r="D6536" i="11"/>
  <c r="D6568" i="11"/>
  <c r="D6600" i="11"/>
  <c r="D6632" i="11"/>
  <c r="D6664" i="11"/>
  <c r="D6700" i="11"/>
  <c r="D6732" i="11"/>
  <c r="D6768" i="11"/>
  <c r="D6802" i="11"/>
  <c r="D6840" i="11"/>
  <c r="D6880" i="11"/>
  <c r="D6920" i="11"/>
  <c r="D6956" i="11"/>
  <c r="D6990" i="11"/>
  <c r="D7028" i="11"/>
  <c r="D6837" i="11"/>
  <c r="D7030" i="11"/>
  <c r="D6538" i="11"/>
  <c r="D6570" i="11"/>
  <c r="D6602" i="11"/>
  <c r="D6634" i="11"/>
  <c r="D6666" i="11"/>
  <c r="D6702" i="11"/>
  <c r="D6734" i="11"/>
  <c r="D6770" i="11"/>
  <c r="D6804" i="11"/>
  <c r="D6842" i="11"/>
  <c r="D6882" i="11"/>
  <c r="D6922" i="11"/>
  <c r="D6958" i="11"/>
  <c r="D6994" i="11"/>
  <c r="D6539" i="11"/>
  <c r="D6571" i="11"/>
  <c r="D6603" i="11"/>
  <c r="D6635" i="11"/>
  <c r="D6667" i="11"/>
  <c r="D6703" i="11"/>
  <c r="D6735" i="11"/>
  <c r="D6771" i="11"/>
  <c r="D6805" i="11"/>
  <c r="D6843" i="11"/>
  <c r="D6883" i="11"/>
  <c r="D6927" i="11"/>
  <c r="D6959" i="11"/>
  <c r="D6995" i="11"/>
  <c r="D7031" i="11"/>
  <c r="D6629" i="11"/>
  <c r="D6697" i="11"/>
  <c r="D6565" i="11"/>
  <c r="D6763" i="11"/>
  <c r="D6917" i="11"/>
  <c r="D7025" i="11"/>
  <c r="D6661" i="11"/>
  <c r="D6799" i="11"/>
  <c r="D6953" i="11"/>
  <c r="D6597" i="11"/>
  <c r="D6560" i="11"/>
  <c r="D6592" i="11"/>
  <c r="D6624" i="11"/>
  <c r="D6656" i="11"/>
  <c r="D6690" i="11"/>
  <c r="D6724" i="11"/>
  <c r="D6758" i="11"/>
  <c r="D6792" i="11"/>
  <c r="D6832" i="11"/>
  <c r="D6870" i="11"/>
  <c r="D6910" i="11"/>
  <c r="D6948" i="11"/>
  <c r="D6980" i="11"/>
  <c r="D7018" i="11"/>
  <c r="D6529" i="11"/>
  <c r="D6561" i="11"/>
  <c r="D6593" i="11"/>
  <c r="D6625" i="11"/>
  <c r="D6657" i="11"/>
  <c r="D6691" i="11"/>
  <c r="D6725" i="11"/>
  <c r="D6759" i="11"/>
  <c r="D6795" i="11"/>
  <c r="D6833" i="11"/>
  <c r="D6871" i="11"/>
  <c r="D6911" i="11"/>
  <c r="D6949" i="11"/>
  <c r="D6981" i="11"/>
  <c r="D7019" i="11"/>
  <c r="D6530" i="11"/>
  <c r="D6562" i="11"/>
  <c r="D6594" i="11"/>
  <c r="D6626" i="11"/>
  <c r="D6658" i="11"/>
  <c r="D6694" i="11"/>
  <c r="D6726" i="11"/>
  <c r="D6760" i="11"/>
  <c r="D6796" i="11"/>
  <c r="D6834" i="11"/>
  <c r="D6872" i="11"/>
  <c r="D6912" i="11"/>
  <c r="D6950" i="11"/>
  <c r="D6982" i="11"/>
  <c r="D7020" i="11"/>
  <c r="D6531" i="11"/>
  <c r="D6563" i="11"/>
  <c r="D6595" i="11"/>
  <c r="D6627" i="11"/>
  <c r="D6659" i="11"/>
  <c r="D6695" i="11"/>
  <c r="D6727" i="11"/>
  <c r="D6761" i="11"/>
  <c r="D6797" i="11"/>
  <c r="D6873" i="11"/>
  <c r="D6913" i="11"/>
  <c r="D6951" i="11"/>
  <c r="D6983" i="11"/>
  <c r="D7021" i="11"/>
  <c r="D6835" i="11"/>
  <c r="D6532" i="11"/>
  <c r="D6564" i="11"/>
  <c r="D6596" i="11"/>
  <c r="D6628" i="11"/>
  <c r="D6660" i="11"/>
  <c r="D6696" i="11"/>
  <c r="D6728" i="11"/>
  <c r="D6762" i="11"/>
  <c r="D6798" i="11"/>
  <c r="D6836" i="11"/>
  <c r="D6874" i="11"/>
  <c r="D6914" i="11"/>
  <c r="D6952" i="11"/>
  <c r="D6986" i="11"/>
  <c r="D7022" i="11"/>
  <c r="A2410" i="11"/>
  <c r="B2410" i="11" s="1"/>
  <c r="D1880" i="11"/>
  <c r="D1844" i="11"/>
  <c r="A2411" i="11" l="1"/>
  <c r="B2411" i="11" s="1"/>
  <c r="D273" i="11"/>
  <c r="D211" i="11"/>
  <c r="J183" i="5"/>
  <c r="I183" i="5"/>
  <c r="C183" i="5"/>
  <c r="J245" i="5"/>
  <c r="I245" i="5"/>
  <c r="C245" i="5"/>
  <c r="H242" i="5"/>
  <c r="H180" i="5"/>
  <c r="B270" i="11"/>
  <c r="B267" i="11"/>
  <c r="B264" i="11"/>
  <c r="B258" i="11"/>
  <c r="B257" i="11"/>
  <c r="B256" i="11"/>
  <c r="B255" i="11"/>
  <c r="B261" i="11"/>
  <c r="B252" i="11"/>
  <c r="B251" i="11"/>
  <c r="B250" i="11"/>
  <c r="B249" i="11"/>
  <c r="B248" i="11"/>
  <c r="B247" i="11"/>
  <c r="B246" i="11"/>
  <c r="B245" i="11"/>
  <c r="B244" i="11"/>
  <c r="B243" i="11"/>
  <c r="B242" i="11"/>
  <c r="B241" i="11"/>
  <c r="B240" i="11"/>
  <c r="B239" i="11"/>
  <c r="B238" i="11"/>
  <c r="B237" i="11"/>
  <c r="B236" i="11"/>
  <c r="B235" i="11"/>
  <c r="B234" i="11"/>
  <c r="B233" i="11"/>
  <c r="B232" i="11"/>
  <c r="B231" i="11"/>
  <c r="B230" i="11"/>
  <c r="B229" i="11"/>
  <c r="B228" i="11"/>
  <c r="B227" i="11"/>
  <c r="B226" i="11"/>
  <c r="B225" i="11"/>
  <c r="B224" i="11"/>
  <c r="B223" i="11"/>
  <c r="B222" i="11"/>
  <c r="B221" i="11"/>
  <c r="B220" i="11"/>
  <c r="B219" i="11"/>
  <c r="B208" i="11"/>
  <c r="B207" i="11"/>
  <c r="B206" i="11"/>
  <c r="B205" i="11"/>
  <c r="B204" i="11"/>
  <c r="B203" i="11"/>
  <c r="B202" i="11"/>
  <c r="B199" i="11"/>
  <c r="B196" i="11"/>
  <c r="B193" i="11"/>
  <c r="B190" i="11"/>
  <c r="B187" i="11"/>
  <c r="B186" i="11"/>
  <c r="B185" i="11"/>
  <c r="B184" i="11"/>
  <c r="B183" i="11"/>
  <c r="B182" i="11"/>
  <c r="B181" i="11"/>
  <c r="B180" i="11"/>
  <c r="B177" i="11"/>
  <c r="B176" i="11"/>
  <c r="B173" i="11"/>
  <c r="B172" i="11"/>
  <c r="B171" i="11"/>
  <c r="B168" i="11"/>
  <c r="B165" i="11"/>
  <c r="B163" i="11"/>
  <c r="B162" i="11"/>
  <c r="B161" i="11"/>
  <c r="B160" i="11"/>
  <c r="B159" i="11"/>
  <c r="B156" i="11"/>
  <c r="B155" i="11"/>
  <c r="B154" i="11"/>
  <c r="B153" i="11"/>
  <c r="B152" i="11"/>
  <c r="B151" i="11"/>
  <c r="B150"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3" i="11"/>
  <c r="B94" i="11"/>
  <c r="B95" i="11"/>
  <c r="B96" i="11"/>
  <c r="B97" i="11"/>
  <c r="B98" i="11"/>
  <c r="B99" i="11"/>
  <c r="B100" i="11"/>
  <c r="B101" i="11"/>
  <c r="B103" i="11"/>
  <c r="B104" i="11"/>
  <c r="B105" i="11"/>
  <c r="B106" i="11"/>
  <c r="B107" i="11"/>
  <c r="B108" i="11"/>
  <c r="B109" i="11"/>
  <c r="B110" i="11"/>
  <c r="B111" i="11"/>
  <c r="B112" i="11"/>
  <c r="B113" i="11"/>
  <c r="B114" i="11"/>
  <c r="B115" i="11"/>
  <c r="B118" i="11"/>
  <c r="B121" i="11"/>
  <c r="B124" i="11"/>
  <c r="B127" i="11"/>
  <c r="B128" i="11"/>
  <c r="B129" i="11"/>
  <c r="B130" i="11"/>
  <c r="B131" i="11"/>
  <c r="B132" i="11"/>
  <c r="B133" i="11"/>
  <c r="B134" i="11"/>
  <c r="B137" i="11"/>
  <c r="B139" i="11"/>
  <c r="B142" i="11"/>
  <c r="B145" i="11"/>
  <c r="A2412" i="11" l="1"/>
  <c r="B2412" i="11" s="1"/>
  <c r="A2413" i="11"/>
  <c r="B2413" i="11" s="1"/>
  <c r="E10" i="12"/>
  <c r="E9" i="12"/>
  <c r="E8" i="12"/>
  <c r="E11" i="12" s="1"/>
  <c r="D2393" i="11"/>
  <c r="D2392" i="11"/>
  <c r="D2391" i="11"/>
  <c r="D2388" i="11"/>
  <c r="D2387" i="11"/>
  <c r="D2386" i="11"/>
  <c r="D2383" i="11"/>
  <c r="D2382" i="11"/>
  <c r="D2381" i="11"/>
  <c r="D2378" i="11"/>
  <c r="D2377" i="11"/>
  <c r="D2376" i="11"/>
  <c r="D2373" i="11"/>
  <c r="D2372" i="11"/>
  <c r="D2371" i="11"/>
  <c r="D2366" i="11"/>
  <c r="D2365" i="11"/>
  <c r="D2364" i="11"/>
  <c r="D2363" i="11"/>
  <c r="D2360" i="11"/>
  <c r="D2359" i="11"/>
  <c r="D2358" i="11"/>
  <c r="D2357" i="11"/>
  <c r="D2353" i="11"/>
  <c r="D2352" i="11"/>
  <c r="D2351" i="11"/>
  <c r="D2350" i="11"/>
  <c r="D2347" i="11"/>
  <c r="D2346" i="11"/>
  <c r="D2345" i="11"/>
  <c r="D2344" i="11"/>
  <c r="D1792" i="11"/>
  <c r="D1789" i="11"/>
  <c r="D1786" i="11"/>
  <c r="D1783" i="11"/>
  <c r="D1780" i="11"/>
  <c r="D1779" i="11"/>
  <c r="D1778" i="11"/>
  <c r="D1777" i="11"/>
  <c r="D1774" i="11"/>
  <c r="D1773" i="11"/>
  <c r="D1772" i="11"/>
  <c r="D1771" i="11"/>
  <c r="D1770" i="11"/>
  <c r="D1769" i="11"/>
  <c r="D1768" i="11"/>
  <c r="D1767" i="11"/>
  <c r="D1766" i="11"/>
  <c r="D1765" i="11"/>
  <c r="D1764" i="11"/>
  <c r="D1763" i="11"/>
  <c r="D1762" i="11"/>
  <c r="D1761" i="11"/>
  <c r="D1760" i="11"/>
  <c r="D1759" i="11"/>
  <c r="D1758" i="11"/>
  <c r="D1757" i="11"/>
  <c r="D1756" i="11"/>
  <c r="D1755" i="11"/>
  <c r="D1754" i="11"/>
  <c r="D1753" i="11"/>
  <c r="D1752" i="11"/>
  <c r="D1751" i="11"/>
  <c r="D1750" i="11"/>
  <c r="D1749" i="11"/>
  <c r="D1748" i="11"/>
  <c r="D1747" i="11"/>
  <c r="D1746" i="11"/>
  <c r="D1745" i="11"/>
  <c r="D1744" i="11"/>
  <c r="D1743" i="11"/>
  <c r="D1742" i="11"/>
  <c r="D1741" i="11"/>
  <c r="D1733" i="11"/>
  <c r="D1732" i="11"/>
  <c r="D1731" i="11"/>
  <c r="D1730" i="11"/>
  <c r="D1729" i="11"/>
  <c r="D1728" i="11"/>
  <c r="D1727" i="11"/>
  <c r="D1724" i="11"/>
  <c r="D1721" i="11"/>
  <c r="D1718" i="11"/>
  <c r="D1715" i="11"/>
  <c r="D1712" i="11"/>
  <c r="D1711" i="11"/>
  <c r="D1710" i="11"/>
  <c r="D1709" i="11"/>
  <c r="D1708" i="11"/>
  <c r="D1707" i="11"/>
  <c r="D1706" i="11"/>
  <c r="D1705" i="11"/>
  <c r="D1702" i="11"/>
  <c r="D1701" i="11"/>
  <c r="D1698" i="11"/>
  <c r="D1697" i="11"/>
  <c r="D1696" i="11"/>
  <c r="D1693" i="11"/>
  <c r="D1690" i="11"/>
  <c r="D1688" i="11"/>
  <c r="D1687" i="11"/>
  <c r="D1686" i="11"/>
  <c r="D1685" i="11"/>
  <c r="D1684" i="11"/>
  <c r="D1681" i="11"/>
  <c r="D1680" i="11"/>
  <c r="D1679" i="11"/>
  <c r="D1678" i="11"/>
  <c r="D1677" i="11"/>
  <c r="D1676" i="11"/>
  <c r="D1675" i="11"/>
  <c r="D1667" i="11"/>
  <c r="D1664" i="11"/>
  <c r="D1662" i="11"/>
  <c r="D1659" i="11"/>
  <c r="D1658" i="11"/>
  <c r="D1657" i="11"/>
  <c r="D1656" i="11"/>
  <c r="D1655" i="11"/>
  <c r="D1654" i="11"/>
  <c r="D1653" i="11"/>
  <c r="D1652" i="11"/>
  <c r="D1649" i="11"/>
  <c r="D1646" i="11"/>
  <c r="D1643" i="11"/>
  <c r="D1640" i="11"/>
  <c r="D1639" i="11"/>
  <c r="D1638" i="11"/>
  <c r="D1637" i="11"/>
  <c r="D1636" i="11"/>
  <c r="D1635" i="11"/>
  <c r="D1634" i="11"/>
  <c r="D1633" i="11"/>
  <c r="D1632" i="11"/>
  <c r="D1631" i="11"/>
  <c r="D1630" i="11"/>
  <c r="D1629" i="11"/>
  <c r="D1628" i="11"/>
  <c r="D1626" i="11"/>
  <c r="D1625" i="11"/>
  <c r="D1624" i="11"/>
  <c r="D1623" i="11"/>
  <c r="D1622" i="11"/>
  <c r="D1621" i="11"/>
  <c r="D1620" i="11"/>
  <c r="D1619" i="11"/>
  <c r="D1618" i="11"/>
  <c r="D1615" i="11"/>
  <c r="D1614" i="11"/>
  <c r="D1613" i="11"/>
  <c r="D1612" i="11"/>
  <c r="D1611" i="11"/>
  <c r="D1610" i="11"/>
  <c r="D1609" i="11"/>
  <c r="D1608" i="11"/>
  <c r="D1607" i="11"/>
  <c r="D1606" i="11"/>
  <c r="D1605" i="11"/>
  <c r="D1604" i="11"/>
  <c r="D1603" i="11"/>
  <c r="D1602" i="11"/>
  <c r="D1601" i="11"/>
  <c r="D1600" i="11"/>
  <c r="D1599" i="11"/>
  <c r="D1598" i="11"/>
  <c r="D1597" i="11"/>
  <c r="D1596" i="11"/>
  <c r="D1595" i="11"/>
  <c r="D1594" i="11"/>
  <c r="D1593" i="11"/>
  <c r="D1592" i="11"/>
  <c r="D1591" i="11"/>
  <c r="D1590" i="11"/>
  <c r="D1589" i="11"/>
  <c r="D1588" i="11"/>
  <c r="D1575" i="11"/>
  <c r="D1572" i="11"/>
  <c r="D1569" i="11"/>
  <c r="D1566" i="11"/>
  <c r="D1563" i="11"/>
  <c r="D1562" i="11"/>
  <c r="D1561" i="11"/>
  <c r="D1560" i="11"/>
  <c r="D1557" i="11"/>
  <c r="D1556" i="11"/>
  <c r="D1555" i="11"/>
  <c r="D1554" i="11"/>
  <c r="D1553" i="11"/>
  <c r="D1552" i="11"/>
  <c r="D1551" i="11"/>
  <c r="D1550" i="11"/>
  <c r="D1549" i="11"/>
  <c r="D1548" i="11"/>
  <c r="D1547" i="11"/>
  <c r="D1546" i="11"/>
  <c r="D1545" i="11"/>
  <c r="D1544" i="11"/>
  <c r="D1543" i="11"/>
  <c r="D1542" i="11"/>
  <c r="D1541" i="11"/>
  <c r="D1540" i="11"/>
  <c r="D1539" i="11"/>
  <c r="D1538" i="11"/>
  <c r="D1537" i="11"/>
  <c r="D1536" i="11"/>
  <c r="D1535" i="11"/>
  <c r="D1534" i="11"/>
  <c r="D1533" i="11"/>
  <c r="D1532" i="11"/>
  <c r="D1531" i="11"/>
  <c r="D1530" i="11"/>
  <c r="D1529" i="11"/>
  <c r="D1528" i="11"/>
  <c r="D1527" i="11"/>
  <c r="D1526" i="11"/>
  <c r="D1525" i="11"/>
  <c r="D1524" i="11"/>
  <c r="D1516" i="11"/>
  <c r="D1515" i="11"/>
  <c r="D1514" i="11"/>
  <c r="D1513" i="11"/>
  <c r="D1512" i="11"/>
  <c r="D1511" i="11"/>
  <c r="D1510" i="11"/>
  <c r="D1507" i="11"/>
  <c r="D1504" i="11"/>
  <c r="D1501" i="11"/>
  <c r="D1498" i="11"/>
  <c r="D1495" i="11"/>
  <c r="D1494" i="11"/>
  <c r="D1493" i="11"/>
  <c r="D1492" i="11"/>
  <c r="D1491" i="11"/>
  <c r="D1490" i="11"/>
  <c r="D1489" i="11"/>
  <c r="D1488" i="11"/>
  <c r="D1485" i="11"/>
  <c r="D1484" i="11"/>
  <c r="D1481" i="11"/>
  <c r="D1480" i="11"/>
  <c r="D1479" i="11"/>
  <c r="D1476" i="11"/>
  <c r="D1473" i="11"/>
  <c r="D1471" i="11"/>
  <c r="D1470" i="11"/>
  <c r="D1469" i="11"/>
  <c r="D1468" i="11"/>
  <c r="D1467" i="11"/>
  <c r="D1464" i="11"/>
  <c r="D1463" i="11"/>
  <c r="D1462" i="11"/>
  <c r="D1461" i="11"/>
  <c r="D1460" i="11"/>
  <c r="D1459" i="11"/>
  <c r="D1458" i="11"/>
  <c r="D1450" i="11"/>
  <c r="D1447" i="11"/>
  <c r="D1445" i="11"/>
  <c r="D1442" i="11"/>
  <c r="D1441" i="11"/>
  <c r="D1440" i="11"/>
  <c r="D1439" i="11"/>
  <c r="D1438" i="11"/>
  <c r="D1437" i="11"/>
  <c r="D1436" i="11"/>
  <c r="D1435" i="11"/>
  <c r="D1432" i="11"/>
  <c r="D1429" i="11"/>
  <c r="D1426" i="11"/>
  <c r="D1423" i="11"/>
  <c r="D1422" i="11"/>
  <c r="D1421" i="11"/>
  <c r="D1420" i="11"/>
  <c r="D1419" i="11"/>
  <c r="D1418" i="11"/>
  <c r="D1417" i="11"/>
  <c r="D1416" i="11"/>
  <c r="D1415" i="11"/>
  <c r="D1414" i="11"/>
  <c r="D1413" i="11"/>
  <c r="D1412" i="11"/>
  <c r="D1411" i="11"/>
  <c r="D1409" i="11"/>
  <c r="D1408" i="11"/>
  <c r="D1407" i="11"/>
  <c r="D1406" i="11"/>
  <c r="D1405" i="11"/>
  <c r="D1404" i="11"/>
  <c r="D1403" i="11"/>
  <c r="D1402" i="11"/>
  <c r="D1401" i="11"/>
  <c r="D1398" i="11"/>
  <c r="D1397" i="11"/>
  <c r="D1396" i="11"/>
  <c r="D1395" i="11"/>
  <c r="D1394" i="11"/>
  <c r="D1393" i="11"/>
  <c r="D1392" i="11"/>
  <c r="D1391" i="11"/>
  <c r="D1390" i="11"/>
  <c r="D1389" i="11"/>
  <c r="D1388" i="11"/>
  <c r="D1387" i="11"/>
  <c r="D1386" i="11"/>
  <c r="D1385" i="11"/>
  <c r="D1384" i="11"/>
  <c r="D1383" i="11"/>
  <c r="D1382" i="11"/>
  <c r="D1381" i="11"/>
  <c r="D1380" i="11"/>
  <c r="D1379" i="11"/>
  <c r="D1378" i="11"/>
  <c r="D1377" i="11"/>
  <c r="D1376" i="11"/>
  <c r="D1375" i="11"/>
  <c r="D1374" i="11"/>
  <c r="D1373" i="11"/>
  <c r="D1372" i="11"/>
  <c r="D1371" i="11"/>
  <c r="D1141" i="11"/>
  <c r="D1138" i="11"/>
  <c r="D1135" i="11"/>
  <c r="D1132" i="11"/>
  <c r="D1129" i="11"/>
  <c r="D1128" i="11"/>
  <c r="D1127" i="11"/>
  <c r="D1126" i="11"/>
  <c r="D1123" i="11"/>
  <c r="D1122" i="11"/>
  <c r="D1121" i="11"/>
  <c r="D1120" i="11"/>
  <c r="D1119" i="11"/>
  <c r="D1118" i="11"/>
  <c r="D1117" i="11"/>
  <c r="D1116" i="11"/>
  <c r="D1115" i="11"/>
  <c r="D1114" i="11"/>
  <c r="D1113" i="11"/>
  <c r="D1112" i="11"/>
  <c r="D1111" i="11"/>
  <c r="D1110" i="11"/>
  <c r="D1109" i="11"/>
  <c r="D1108" i="11"/>
  <c r="D1107" i="11"/>
  <c r="D1106" i="11"/>
  <c r="D1105" i="11"/>
  <c r="D1104" i="11"/>
  <c r="D1103" i="11"/>
  <c r="D1102" i="11"/>
  <c r="D1101" i="11"/>
  <c r="D1100" i="11"/>
  <c r="D1099" i="11"/>
  <c r="D1098" i="11"/>
  <c r="D1097" i="11"/>
  <c r="D1096" i="11"/>
  <c r="D1095" i="11"/>
  <c r="D1094" i="11"/>
  <c r="D1093" i="11"/>
  <c r="D1092" i="11"/>
  <c r="D1091" i="11"/>
  <c r="D1090" i="11"/>
  <c r="D1082" i="11"/>
  <c r="D1081" i="11"/>
  <c r="D1080" i="11"/>
  <c r="D1079" i="11"/>
  <c r="D1078" i="11"/>
  <c r="D1077" i="11"/>
  <c r="D1076" i="11"/>
  <c r="D1073" i="11"/>
  <c r="D1070" i="11"/>
  <c r="D1067" i="11"/>
  <c r="D1064" i="11"/>
  <c r="D1061" i="11"/>
  <c r="D1060" i="11"/>
  <c r="D1059" i="11"/>
  <c r="D1058" i="11"/>
  <c r="D1057" i="11"/>
  <c r="D1056" i="11"/>
  <c r="D1055" i="11"/>
  <c r="D1054" i="11"/>
  <c r="D1051" i="11"/>
  <c r="D1050" i="11"/>
  <c r="D1047" i="11"/>
  <c r="D1046" i="11"/>
  <c r="D1045" i="11"/>
  <c r="D1042" i="11"/>
  <c r="D1039" i="11"/>
  <c r="D1037" i="11"/>
  <c r="D1036" i="11"/>
  <c r="D1035" i="11"/>
  <c r="D1034" i="11"/>
  <c r="D1033" i="11"/>
  <c r="D1030" i="11"/>
  <c r="D1029" i="11"/>
  <c r="D1028" i="11"/>
  <c r="D1027" i="11"/>
  <c r="D1026" i="11"/>
  <c r="D1025" i="11"/>
  <c r="D1024" i="11"/>
  <c r="D1016" i="11"/>
  <c r="D1013" i="11"/>
  <c r="D1011" i="11"/>
  <c r="D1008" i="11"/>
  <c r="D1007" i="11"/>
  <c r="D1006" i="11"/>
  <c r="D1005" i="11"/>
  <c r="D1004" i="11"/>
  <c r="D1003" i="11"/>
  <c r="D1002" i="11"/>
  <c r="D1001" i="11"/>
  <c r="D998" i="11"/>
  <c r="D995" i="11"/>
  <c r="D992" i="11"/>
  <c r="D989" i="11"/>
  <c r="D988" i="11"/>
  <c r="D987" i="11"/>
  <c r="D986" i="11"/>
  <c r="D985" i="11"/>
  <c r="D984" i="11"/>
  <c r="D983" i="11"/>
  <c r="D982" i="11"/>
  <c r="D981" i="11"/>
  <c r="D980" i="11"/>
  <c r="D979" i="11"/>
  <c r="D978" i="11"/>
  <c r="D977" i="11"/>
  <c r="D975" i="11"/>
  <c r="D974" i="11"/>
  <c r="D973" i="11"/>
  <c r="D972" i="11"/>
  <c r="D971" i="11"/>
  <c r="D970" i="11"/>
  <c r="D969" i="11"/>
  <c r="D968" i="11"/>
  <c r="D967" i="11"/>
  <c r="D964" i="11"/>
  <c r="D963" i="11"/>
  <c r="D962" i="11"/>
  <c r="D961" i="11"/>
  <c r="D960" i="11"/>
  <c r="D959" i="11"/>
  <c r="D958" i="11"/>
  <c r="D957" i="11"/>
  <c r="D956" i="11"/>
  <c r="D955" i="11"/>
  <c r="D954" i="11"/>
  <c r="D953" i="11"/>
  <c r="D952" i="11"/>
  <c r="D951" i="11"/>
  <c r="D950" i="11"/>
  <c r="D949" i="11"/>
  <c r="D948" i="11"/>
  <c r="D947" i="11"/>
  <c r="D946" i="11"/>
  <c r="D945" i="11"/>
  <c r="D944" i="11"/>
  <c r="D943" i="11"/>
  <c r="D942" i="11"/>
  <c r="D941" i="11"/>
  <c r="D940" i="11"/>
  <c r="D939" i="11"/>
  <c r="D938" i="11"/>
  <c r="D937" i="11"/>
  <c r="D924" i="11"/>
  <c r="D921" i="11"/>
  <c r="D918" i="11"/>
  <c r="D915" i="11"/>
  <c r="D912" i="11"/>
  <c r="D911" i="11"/>
  <c r="D910" i="11"/>
  <c r="D909" i="11"/>
  <c r="D906" i="11"/>
  <c r="D905" i="11"/>
  <c r="D904" i="11"/>
  <c r="D903" i="11"/>
  <c r="D902" i="11"/>
  <c r="D901" i="11"/>
  <c r="D900" i="11"/>
  <c r="D899" i="11"/>
  <c r="D898" i="11"/>
  <c r="D897" i="11"/>
  <c r="D896" i="11"/>
  <c r="D895" i="11"/>
  <c r="D894" i="11"/>
  <c r="D893" i="11"/>
  <c r="D892" i="11"/>
  <c r="D891" i="11"/>
  <c r="D890" i="11"/>
  <c r="D889" i="11"/>
  <c r="D888" i="11"/>
  <c r="D887" i="11"/>
  <c r="D886" i="11"/>
  <c r="D885" i="11"/>
  <c r="D884" i="11"/>
  <c r="D883" i="11"/>
  <c r="D882" i="11"/>
  <c r="D881" i="11"/>
  <c r="D880" i="11"/>
  <c r="D879" i="11"/>
  <c r="D878" i="11"/>
  <c r="D877" i="11"/>
  <c r="D876" i="11"/>
  <c r="D875" i="11"/>
  <c r="D874" i="11"/>
  <c r="D873" i="11"/>
  <c r="D865" i="11"/>
  <c r="D864" i="11"/>
  <c r="D863" i="11"/>
  <c r="D862" i="11"/>
  <c r="D861" i="11"/>
  <c r="D860" i="11"/>
  <c r="D859" i="11"/>
  <c r="D856" i="11"/>
  <c r="D853" i="11"/>
  <c r="D850" i="11"/>
  <c r="D847" i="11"/>
  <c r="D844" i="11"/>
  <c r="D843" i="11"/>
  <c r="D842" i="11"/>
  <c r="D841" i="11"/>
  <c r="D840" i="11"/>
  <c r="D839" i="11"/>
  <c r="D838" i="11"/>
  <c r="D837" i="11"/>
  <c r="D834" i="11"/>
  <c r="D833" i="11"/>
  <c r="D830" i="11"/>
  <c r="D829" i="11"/>
  <c r="D828" i="11"/>
  <c r="D825" i="11"/>
  <c r="D822" i="11"/>
  <c r="D820" i="11"/>
  <c r="D819" i="11"/>
  <c r="D818" i="11"/>
  <c r="D817" i="11"/>
  <c r="D816" i="11"/>
  <c r="D813" i="11"/>
  <c r="D812" i="11"/>
  <c r="D811" i="11"/>
  <c r="D810" i="11"/>
  <c r="D809" i="11"/>
  <c r="D808" i="11"/>
  <c r="D807" i="11"/>
  <c r="D799" i="11"/>
  <c r="D796" i="11"/>
  <c r="D794" i="11"/>
  <c r="D791" i="11"/>
  <c r="D790" i="11"/>
  <c r="D789" i="11"/>
  <c r="D788" i="11"/>
  <c r="D787" i="11"/>
  <c r="D786" i="11"/>
  <c r="D785" i="11"/>
  <c r="D784" i="11"/>
  <c r="D781" i="11"/>
  <c r="D778" i="11"/>
  <c r="D775" i="11"/>
  <c r="D772" i="11"/>
  <c r="D771" i="11"/>
  <c r="D770" i="11"/>
  <c r="D769" i="11"/>
  <c r="D768" i="11"/>
  <c r="D767" i="11"/>
  <c r="D766" i="11"/>
  <c r="D765" i="11"/>
  <c r="D764" i="11"/>
  <c r="D763" i="11"/>
  <c r="D762" i="11"/>
  <c r="D761" i="11"/>
  <c r="D760" i="11"/>
  <c r="D758" i="11"/>
  <c r="D757" i="11"/>
  <c r="D756" i="11"/>
  <c r="D755" i="11"/>
  <c r="D754" i="11"/>
  <c r="D753" i="11"/>
  <c r="D752" i="11"/>
  <c r="D751" i="11"/>
  <c r="D750" i="11"/>
  <c r="D747" i="11"/>
  <c r="D746" i="11"/>
  <c r="D745" i="11"/>
  <c r="D744" i="11"/>
  <c r="D743" i="11"/>
  <c r="D742" i="11"/>
  <c r="D741" i="11"/>
  <c r="D740" i="11"/>
  <c r="D739" i="11"/>
  <c r="D738" i="11"/>
  <c r="D737" i="11"/>
  <c r="D736" i="11"/>
  <c r="D735" i="11"/>
  <c r="D734" i="11"/>
  <c r="D733" i="11"/>
  <c r="D732" i="11"/>
  <c r="D731" i="11"/>
  <c r="D730" i="11"/>
  <c r="D729" i="11"/>
  <c r="D728" i="11"/>
  <c r="D727" i="11"/>
  <c r="D726" i="11"/>
  <c r="D725" i="11"/>
  <c r="D724" i="11"/>
  <c r="D723" i="11"/>
  <c r="D722" i="11"/>
  <c r="D721" i="11"/>
  <c r="D720" i="11"/>
  <c r="D707" i="11"/>
  <c r="D704" i="11"/>
  <c r="D701" i="11"/>
  <c r="D698" i="11"/>
  <c r="D695" i="11"/>
  <c r="D694" i="11"/>
  <c r="D693" i="11"/>
  <c r="D692" i="11"/>
  <c r="D689" i="11"/>
  <c r="D688" i="11"/>
  <c r="D687" i="11"/>
  <c r="D686" i="11"/>
  <c r="D685" i="11"/>
  <c r="D684" i="11"/>
  <c r="D683" i="11"/>
  <c r="D682" i="11"/>
  <c r="D681" i="11"/>
  <c r="D680" i="11"/>
  <c r="D679" i="11"/>
  <c r="D678" i="11"/>
  <c r="D677" i="11"/>
  <c r="D676" i="11"/>
  <c r="D675" i="11"/>
  <c r="D674" i="11"/>
  <c r="D673" i="11"/>
  <c r="D672" i="11"/>
  <c r="D671" i="11"/>
  <c r="D670" i="11"/>
  <c r="D669" i="11"/>
  <c r="D668" i="11"/>
  <c r="D667" i="11"/>
  <c r="D666" i="11"/>
  <c r="D665" i="11"/>
  <c r="D664" i="11"/>
  <c r="D663" i="11"/>
  <c r="D662" i="11"/>
  <c r="D661" i="11"/>
  <c r="D660" i="11"/>
  <c r="D659" i="11"/>
  <c r="D658" i="11"/>
  <c r="D657" i="11"/>
  <c r="D656" i="11"/>
  <c r="D648" i="11"/>
  <c r="D647" i="11"/>
  <c r="D646" i="11"/>
  <c r="D645" i="11"/>
  <c r="D644" i="11"/>
  <c r="D643" i="11"/>
  <c r="D642" i="11"/>
  <c r="D639" i="11"/>
  <c r="D636" i="11"/>
  <c r="D633" i="11"/>
  <c r="D630" i="11"/>
  <c r="D627" i="11"/>
  <c r="D626" i="11"/>
  <c r="D625" i="11"/>
  <c r="D624" i="11"/>
  <c r="D623" i="11"/>
  <c r="D622" i="11"/>
  <c r="D621" i="11"/>
  <c r="D620" i="11"/>
  <c r="D617" i="11"/>
  <c r="D616" i="11"/>
  <c r="D613" i="11"/>
  <c r="D612" i="11"/>
  <c r="D611" i="11"/>
  <c r="D608" i="11"/>
  <c r="D605" i="11"/>
  <c r="D603" i="11"/>
  <c r="D602" i="11"/>
  <c r="D601" i="11"/>
  <c r="D600" i="11"/>
  <c r="D599" i="11"/>
  <c r="D596" i="11"/>
  <c r="D595" i="11"/>
  <c r="D594" i="11"/>
  <c r="D593" i="11"/>
  <c r="D592" i="11"/>
  <c r="D591" i="11"/>
  <c r="D590" i="11"/>
  <c r="D582" i="11"/>
  <c r="D579" i="11"/>
  <c r="D577" i="11"/>
  <c r="D574" i="11"/>
  <c r="D573" i="11"/>
  <c r="D572" i="11"/>
  <c r="D571" i="11"/>
  <c r="D570" i="11"/>
  <c r="D569" i="11"/>
  <c r="D568" i="11"/>
  <c r="D567" i="11"/>
  <c r="D564" i="11"/>
  <c r="D561" i="11"/>
  <c r="D558" i="11"/>
  <c r="D555" i="11"/>
  <c r="D554" i="11"/>
  <c r="D553" i="11"/>
  <c r="D552" i="11"/>
  <c r="D551" i="11"/>
  <c r="D550" i="11"/>
  <c r="D549" i="11"/>
  <c r="D548" i="11"/>
  <c r="D547" i="11"/>
  <c r="D546" i="11"/>
  <c r="D545" i="11"/>
  <c r="D544" i="11"/>
  <c r="D543" i="11"/>
  <c r="D541" i="11"/>
  <c r="D540" i="11"/>
  <c r="D539" i="11"/>
  <c r="D538" i="11"/>
  <c r="D537" i="11"/>
  <c r="D536" i="11"/>
  <c r="D535" i="11"/>
  <c r="D534" i="11"/>
  <c r="D533" i="11"/>
  <c r="D530" i="11"/>
  <c r="D529" i="11"/>
  <c r="D528" i="11"/>
  <c r="D527" i="11"/>
  <c r="D526" i="11"/>
  <c r="D525" i="11"/>
  <c r="D524" i="11"/>
  <c r="D523" i="11"/>
  <c r="D522" i="11"/>
  <c r="D521" i="11"/>
  <c r="D520" i="11"/>
  <c r="D519" i="11"/>
  <c r="D518" i="11"/>
  <c r="D517" i="11"/>
  <c r="D516" i="11"/>
  <c r="D515" i="11"/>
  <c r="D514" i="11"/>
  <c r="D513" i="11"/>
  <c r="D512" i="11"/>
  <c r="D511" i="11"/>
  <c r="D510" i="11"/>
  <c r="D509" i="11"/>
  <c r="D508" i="11"/>
  <c r="D507" i="11"/>
  <c r="D506" i="11"/>
  <c r="D505" i="11"/>
  <c r="D504" i="11"/>
  <c r="D503" i="11"/>
  <c r="D490" i="11"/>
  <c r="D487" i="11"/>
  <c r="D484" i="11"/>
  <c r="D481" i="11"/>
  <c r="D478" i="11"/>
  <c r="D477" i="11"/>
  <c r="D476" i="11"/>
  <c r="D475" i="11"/>
  <c r="D472" i="11"/>
  <c r="D471" i="11"/>
  <c r="D470" i="11"/>
  <c r="D469" i="11"/>
  <c r="D468" i="11"/>
  <c r="D467" i="11"/>
  <c r="D466" i="11"/>
  <c r="D465" i="11"/>
  <c r="D464" i="11"/>
  <c r="D463" i="11"/>
  <c r="D462" i="11"/>
  <c r="D461" i="11"/>
  <c r="D460" i="11"/>
  <c r="D459" i="11"/>
  <c r="D458" i="11"/>
  <c r="D457" i="11"/>
  <c r="D456" i="11"/>
  <c r="D455" i="11"/>
  <c r="D454" i="11"/>
  <c r="D453" i="11"/>
  <c r="D452" i="11"/>
  <c r="D451" i="11"/>
  <c r="D450" i="11"/>
  <c r="D449" i="11"/>
  <c r="D448" i="11"/>
  <c r="D447" i="11"/>
  <c r="D446" i="11"/>
  <c r="D445" i="11"/>
  <c r="D444" i="11"/>
  <c r="D443" i="11"/>
  <c r="D442" i="11"/>
  <c r="D441" i="11"/>
  <c r="D440" i="11"/>
  <c r="D439" i="11"/>
  <c r="D431" i="11"/>
  <c r="D430" i="11"/>
  <c r="D429" i="11"/>
  <c r="D428" i="11"/>
  <c r="D427" i="11"/>
  <c r="D426" i="11"/>
  <c r="D425" i="11"/>
  <c r="D422" i="11"/>
  <c r="D419" i="11"/>
  <c r="D416" i="11"/>
  <c r="D413" i="11"/>
  <c r="D410" i="11"/>
  <c r="D409" i="11"/>
  <c r="D408" i="11"/>
  <c r="D407" i="11"/>
  <c r="D406" i="11"/>
  <c r="D405" i="11"/>
  <c r="D404" i="11"/>
  <c r="D403" i="11"/>
  <c r="D400" i="11"/>
  <c r="D399" i="11"/>
  <c r="D396" i="11"/>
  <c r="D395" i="11"/>
  <c r="D394" i="11"/>
  <c r="D391" i="11"/>
  <c r="D388" i="11"/>
  <c r="D386" i="11"/>
  <c r="D385" i="11"/>
  <c r="D384" i="11"/>
  <c r="D383" i="11"/>
  <c r="D382" i="11"/>
  <c r="D379" i="11"/>
  <c r="D378" i="11"/>
  <c r="D377" i="11"/>
  <c r="D376" i="11"/>
  <c r="D375" i="11"/>
  <c r="D374" i="11"/>
  <c r="D373" i="11"/>
  <c r="D365" i="11"/>
  <c r="D362" i="11"/>
  <c r="D360" i="11"/>
  <c r="D357" i="11"/>
  <c r="D356" i="11"/>
  <c r="D355" i="11"/>
  <c r="D354" i="11"/>
  <c r="D353" i="11"/>
  <c r="D352" i="11"/>
  <c r="D351" i="11"/>
  <c r="D350" i="11"/>
  <c r="D347" i="11"/>
  <c r="D344" i="11"/>
  <c r="D341" i="11"/>
  <c r="D338" i="11"/>
  <c r="D337" i="11"/>
  <c r="D336" i="11"/>
  <c r="D335" i="11"/>
  <c r="D334" i="11"/>
  <c r="D333" i="11"/>
  <c r="D332" i="11"/>
  <c r="D331" i="11"/>
  <c r="D330" i="11"/>
  <c r="D329" i="11"/>
  <c r="D328" i="11"/>
  <c r="D327" i="11"/>
  <c r="D326" i="11"/>
  <c r="D324" i="11"/>
  <c r="D323" i="11"/>
  <c r="D322" i="11"/>
  <c r="D321" i="11"/>
  <c r="D320" i="11"/>
  <c r="D319" i="11"/>
  <c r="D318" i="11"/>
  <c r="D317" i="11"/>
  <c r="D316" i="11"/>
  <c r="D313" i="11"/>
  <c r="D312" i="11"/>
  <c r="D311" i="11"/>
  <c r="D310" i="11"/>
  <c r="D309" i="11"/>
  <c r="D308" i="11"/>
  <c r="D307" i="11"/>
  <c r="D306" i="11"/>
  <c r="D305" i="11"/>
  <c r="D304" i="11"/>
  <c r="D303" i="11"/>
  <c r="D302" i="11"/>
  <c r="D301" i="11"/>
  <c r="D300" i="11"/>
  <c r="D299" i="11"/>
  <c r="D298" i="11"/>
  <c r="D297" i="11"/>
  <c r="D296" i="11"/>
  <c r="D295" i="11"/>
  <c r="D294" i="11"/>
  <c r="D293" i="11"/>
  <c r="D292" i="11"/>
  <c r="D291" i="11"/>
  <c r="D290" i="11"/>
  <c r="D289" i="11"/>
  <c r="D288" i="11"/>
  <c r="D287" i="11"/>
  <c r="D286" i="11"/>
  <c r="C1584" i="11"/>
  <c r="C1801" i="11"/>
  <c r="C1367" i="11"/>
  <c r="C1150" i="11"/>
  <c r="C933" i="11"/>
  <c r="C716" i="11"/>
  <c r="C499" i="11"/>
  <c r="C59" i="11"/>
  <c r="C282" i="11"/>
  <c r="D270" i="11"/>
  <c r="D267" i="11"/>
  <c r="D264" i="11"/>
  <c r="D261" i="11"/>
  <c r="D258" i="11"/>
  <c r="D257" i="11"/>
  <c r="D256" i="11"/>
  <c r="D255"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08" i="11"/>
  <c r="D207" i="11"/>
  <c r="D206" i="11"/>
  <c r="D205" i="11"/>
  <c r="D204" i="11"/>
  <c r="D203" i="11"/>
  <c r="D202" i="11"/>
  <c r="D199" i="11"/>
  <c r="D196" i="11"/>
  <c r="D193" i="11"/>
  <c r="D190" i="11"/>
  <c r="D187" i="11"/>
  <c r="D186" i="11"/>
  <c r="D185" i="11"/>
  <c r="D184" i="11"/>
  <c r="D183" i="11"/>
  <c r="D182" i="11"/>
  <c r="D181" i="11"/>
  <c r="D180" i="11"/>
  <c r="D177" i="11"/>
  <c r="D176" i="11"/>
  <c r="D173" i="11"/>
  <c r="D172" i="11"/>
  <c r="D171" i="11"/>
  <c r="D168" i="11"/>
  <c r="D165" i="11"/>
  <c r="D163" i="11"/>
  <c r="D162" i="11"/>
  <c r="D161" i="11"/>
  <c r="D160" i="11"/>
  <c r="D159" i="11"/>
  <c r="D156" i="11"/>
  <c r="D155" i="11"/>
  <c r="D154" i="11"/>
  <c r="D153" i="11"/>
  <c r="D152" i="11"/>
  <c r="D151" i="11"/>
  <c r="D150" i="11"/>
  <c r="D142" i="11"/>
  <c r="D139" i="11"/>
  <c r="D137" i="11"/>
  <c r="D134" i="11"/>
  <c r="D133" i="11"/>
  <c r="D132" i="11"/>
  <c r="D131" i="11"/>
  <c r="D130" i="11"/>
  <c r="D129" i="11"/>
  <c r="D128" i="11"/>
  <c r="D127" i="11"/>
  <c r="D124" i="11"/>
  <c r="D121" i="11"/>
  <c r="D118" i="11"/>
  <c r="D115" i="11"/>
  <c r="D114" i="11"/>
  <c r="D113" i="11"/>
  <c r="D112" i="11"/>
  <c r="D111" i="11"/>
  <c r="D110" i="11"/>
  <c r="D109" i="11"/>
  <c r="D108" i="11"/>
  <c r="D107" i="11"/>
  <c r="D106" i="11"/>
  <c r="D105" i="11"/>
  <c r="D104" i="11"/>
  <c r="D103" i="11"/>
  <c r="D101" i="11"/>
  <c r="D100" i="11"/>
  <c r="D99" i="11"/>
  <c r="D98" i="11"/>
  <c r="D97" i="11"/>
  <c r="D96" i="11"/>
  <c r="D95" i="11"/>
  <c r="D94" i="11"/>
  <c r="D93"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2021" i="11"/>
  <c r="D2024" i="11"/>
  <c r="D2025" i="11"/>
  <c r="D2026" i="11"/>
  <c r="D2027" i="11"/>
  <c r="D2028" i="11"/>
  <c r="D2029" i="11"/>
  <c r="D2030" i="11"/>
  <c r="D2033" i="11"/>
  <c r="D2034" i="11"/>
  <c r="D2035" i="11"/>
  <c r="D2036" i="11"/>
  <c r="D2037" i="11"/>
  <c r="D2038" i="11"/>
  <c r="D2039" i="11"/>
  <c r="D2040" i="11"/>
  <c r="D2041" i="11"/>
  <c r="D2042" i="11"/>
  <c r="D2043" i="11"/>
  <c r="D2047" i="11"/>
  <c r="D2052" i="11"/>
  <c r="D2055" i="11"/>
  <c r="D2056" i="11"/>
  <c r="D2057" i="11"/>
  <c r="D2058" i="11"/>
  <c r="D2059" i="11"/>
  <c r="D2060" i="11"/>
  <c r="D2061" i="11"/>
  <c r="D2064" i="11"/>
  <c r="D2065" i="11"/>
  <c r="D2066" i="11"/>
  <c r="D2067" i="11"/>
  <c r="D2068" i="11"/>
  <c r="D2069" i="11"/>
  <c r="D2070" i="11"/>
  <c r="D2071" i="11"/>
  <c r="D2072" i="11"/>
  <c r="D2073" i="11"/>
  <c r="D2074" i="11"/>
  <c r="D2078" i="11"/>
  <c r="D2079" i="11"/>
  <c r="D2084" i="11"/>
  <c r="D2087" i="11"/>
  <c r="D2088" i="11"/>
  <c r="D2089" i="11"/>
  <c r="D2090" i="11"/>
  <c r="D2091" i="11"/>
  <c r="D2092" i="11"/>
  <c r="D2093" i="11"/>
  <c r="D2096" i="11"/>
  <c r="D2097" i="11"/>
  <c r="D2098" i="11"/>
  <c r="D2099" i="11"/>
  <c r="D2100" i="11"/>
  <c r="D2101" i="11"/>
  <c r="D2102" i="11"/>
  <c r="D2103" i="11"/>
  <c r="D2104" i="11"/>
  <c r="D2105" i="11"/>
  <c r="D2106" i="11"/>
  <c r="D2110" i="11"/>
  <c r="D2111" i="11"/>
  <c r="D2115" i="11"/>
  <c r="D2118" i="11"/>
  <c r="D2119" i="11"/>
  <c r="D2120" i="11"/>
  <c r="D2121" i="11"/>
  <c r="D2122" i="11"/>
  <c r="D2123" i="11"/>
  <c r="D2124" i="11"/>
  <c r="D2127" i="11"/>
  <c r="D2128" i="11"/>
  <c r="D2130" i="11"/>
  <c r="D2131" i="11"/>
  <c r="D2132" i="11"/>
  <c r="D2133" i="11"/>
  <c r="D2134" i="11"/>
  <c r="D2136" i="11"/>
  <c r="D2137" i="11"/>
  <c r="D2148" i="11"/>
  <c r="D2149" i="11"/>
  <c r="D2150" i="11"/>
  <c r="D2151" i="11"/>
  <c r="D2153" i="11"/>
  <c r="D2154" i="11"/>
  <c r="D2155" i="11"/>
  <c r="D2158" i="11"/>
  <c r="D2159" i="11"/>
  <c r="D2160" i="11"/>
  <c r="D2161" i="11"/>
  <c r="D2163" i="11"/>
  <c r="D2164" i="11"/>
  <c r="D2165" i="11"/>
  <c r="D2168" i="11"/>
  <c r="D2169" i="11"/>
  <c r="D2170" i="11"/>
  <c r="D2171" i="11"/>
  <c r="D2173" i="11"/>
  <c r="D2174" i="11"/>
  <c r="D2175" i="11"/>
  <c r="D2178" i="11"/>
  <c r="D2179" i="11"/>
  <c r="D2180" i="11"/>
  <c r="D2181" i="11"/>
  <c r="D2183" i="11"/>
  <c r="D2184" i="11"/>
  <c r="D2185" i="11"/>
  <c r="D2188" i="11"/>
  <c r="D2189" i="11"/>
  <c r="D2190" i="11"/>
  <c r="D2191" i="11"/>
  <c r="D2193" i="11"/>
  <c r="D2194" i="11"/>
  <c r="D2195" i="11"/>
  <c r="D2198" i="11"/>
  <c r="D2199" i="11"/>
  <c r="D2200" i="11"/>
  <c r="D2201" i="11"/>
  <c r="D2203" i="11"/>
  <c r="D2204" i="11"/>
  <c r="D2205" i="11"/>
  <c r="D2208" i="11"/>
  <c r="D2209" i="11"/>
  <c r="D2210" i="11"/>
  <c r="D2211" i="11"/>
  <c r="D2213" i="11"/>
  <c r="D2214" i="11"/>
  <c r="D2215" i="11"/>
  <c r="D2218" i="11"/>
  <c r="D2219" i="11"/>
  <c r="D2220" i="11"/>
  <c r="D2221" i="11"/>
  <c r="D2223" i="11"/>
  <c r="D2224" i="11"/>
  <c r="D2225" i="11"/>
  <c r="D2228" i="11"/>
  <c r="D2229" i="11"/>
  <c r="D2230" i="11"/>
  <c r="D2231" i="11"/>
  <c r="D2233" i="11"/>
  <c r="D2234" i="11"/>
  <c r="D2235" i="11"/>
  <c r="D2238" i="11"/>
  <c r="D2239" i="11"/>
  <c r="D2240" i="11"/>
  <c r="D2241" i="11"/>
  <c r="D2243" i="11"/>
  <c r="D2244" i="11"/>
  <c r="D2245" i="11"/>
  <c r="D2248" i="11"/>
  <c r="D2249" i="11"/>
  <c r="D2250" i="11"/>
  <c r="D2251" i="11"/>
  <c r="D2253" i="11"/>
  <c r="D2254" i="11"/>
  <c r="D2255" i="11"/>
  <c r="D2258" i="11"/>
  <c r="D2259" i="11"/>
  <c r="D2260" i="11"/>
  <c r="D2261" i="11"/>
  <c r="D2263" i="11"/>
  <c r="D2264" i="11"/>
  <c r="D2265" i="11"/>
  <c r="D2270" i="11"/>
  <c r="D2271" i="11"/>
  <c r="D2272" i="11"/>
  <c r="D2274" i="11"/>
  <c r="D2275" i="11"/>
  <c r="D2276" i="11"/>
  <c r="D2290" i="11"/>
  <c r="D2292" i="11"/>
  <c r="D2293" i="11"/>
  <c r="D2294" i="11"/>
  <c r="D2296" i="11"/>
  <c r="D2297" i="11"/>
  <c r="D2298" i="11"/>
  <c r="D2312" i="11"/>
  <c r="D2314" i="11"/>
  <c r="D2315" i="11"/>
  <c r="D2316" i="11"/>
  <c r="D2318" i="11"/>
  <c r="D2319" i="11"/>
  <c r="D2320" i="11"/>
  <c r="D2325" i="11"/>
  <c r="D2326" i="11"/>
  <c r="D2327" i="11"/>
  <c r="D2328" i="11"/>
  <c r="D2329" i="11"/>
  <c r="D2330" i="11"/>
  <c r="D2331" i="11"/>
  <c r="D2332" i="11"/>
  <c r="D2397" i="11"/>
  <c r="D2398" i="11"/>
  <c r="D2399" i="11"/>
  <c r="D2400" i="11"/>
  <c r="D2401" i="11"/>
  <c r="D2402" i="11"/>
  <c r="D2403" i="11"/>
  <c r="A2414" i="11" l="1"/>
  <c r="B2414" i="11" s="1"/>
  <c r="A2415" i="11"/>
  <c r="B2415" i="11" s="1"/>
  <c r="D2009" i="11"/>
  <c r="D1977" i="11"/>
  <c r="D1875" i="11"/>
  <c r="D1979" i="11"/>
  <c r="D1935" i="11"/>
  <c r="D1836" i="11"/>
  <c r="D1879" i="11"/>
  <c r="D1969" i="11"/>
  <c r="D1919" i="11"/>
  <c r="D1929" i="11"/>
  <c r="D1824" i="11"/>
  <c r="D1863" i="11"/>
  <c r="D1978" i="11"/>
  <c r="D1876" i="11"/>
  <c r="D1856" i="11"/>
  <c r="D1914" i="11"/>
  <c r="D2006" i="11"/>
  <c r="D1857" i="11"/>
  <c r="D1871" i="11"/>
  <c r="D1925" i="11"/>
  <c r="D1872" i="11"/>
  <c r="D1926" i="11"/>
  <c r="D1873" i="11"/>
  <c r="D1927" i="11"/>
  <c r="D1975" i="11"/>
  <c r="D1874" i="11"/>
  <c r="D1928" i="11"/>
  <c r="D1976" i="11"/>
  <c r="D1823" i="11"/>
  <c r="D1860" i="11"/>
  <c r="D1915" i="11"/>
  <c r="D1825" i="11"/>
  <c r="D1866" i="11"/>
  <c r="D1922" i="11"/>
  <c r="D1970" i="11"/>
  <c r="D1826" i="11"/>
  <c r="D1869" i="11"/>
  <c r="D1923" i="11"/>
  <c r="D1971" i="11"/>
  <c r="D1827" i="11"/>
  <c r="D1870" i="11"/>
  <c r="D1924" i="11"/>
  <c r="D1972" i="11"/>
  <c r="D1822" i="11"/>
  <c r="D1967" i="11"/>
  <c r="D1918" i="11"/>
  <c r="D1968" i="11"/>
  <c r="D1814" i="11"/>
  <c r="D1849" i="11"/>
  <c r="D1902" i="11"/>
  <c r="D1959" i="11"/>
  <c r="D1991" i="11"/>
  <c r="D1828" i="11"/>
  <c r="D1973" i="11"/>
  <c r="D1829" i="11"/>
  <c r="D1974" i="11"/>
  <c r="D1830" i="11"/>
  <c r="D1831" i="11"/>
  <c r="D1832" i="11"/>
  <c r="D1835" i="11"/>
  <c r="D1837" i="11"/>
  <c r="D1881" i="11"/>
  <c r="D1938" i="11"/>
  <c r="D1980" i="11"/>
  <c r="D1932" i="11"/>
  <c r="D1842" i="11"/>
  <c r="D1947" i="11"/>
  <c r="D1821" i="11"/>
  <c r="D1966" i="11"/>
  <c r="D1808" i="11"/>
  <c r="D1894" i="11"/>
  <c r="D1985" i="11"/>
  <c r="D1941" i="11"/>
  <c r="D1805" i="11"/>
  <c r="D1982" i="11"/>
  <c r="D1892" i="11"/>
  <c r="D1893" i="11"/>
  <c r="D1809" i="11"/>
  <c r="D1843" i="11"/>
  <c r="D1895" i="11"/>
  <c r="D1948" i="11"/>
  <c r="D1986" i="11"/>
  <c r="D1810" i="11"/>
  <c r="D1845" i="11"/>
  <c r="D1896" i="11"/>
  <c r="D1949" i="11"/>
  <c r="D1987" i="11"/>
  <c r="D1811" i="11"/>
  <c r="D1846" i="11"/>
  <c r="D1897" i="11"/>
  <c r="D1950" i="11"/>
  <c r="D1988" i="11"/>
  <c r="D1812" i="11"/>
  <c r="D1847" i="11"/>
  <c r="D1898" i="11"/>
  <c r="D1989" i="11"/>
  <c r="D1813" i="11"/>
  <c r="D1848" i="11"/>
  <c r="D1901" i="11"/>
  <c r="D1958" i="11"/>
  <c r="D1990" i="11"/>
  <c r="D1838" i="11"/>
  <c r="D1981" i="11"/>
  <c r="D1840" i="11"/>
  <c r="D1945" i="11"/>
  <c r="D1807" i="11"/>
  <c r="D1946" i="11"/>
  <c r="D1815" i="11"/>
  <c r="D1903" i="11"/>
  <c r="D1994" i="11"/>
  <c r="D1851" i="11"/>
  <c r="D1961" i="11"/>
  <c r="D1852" i="11"/>
  <c r="D1996" i="11"/>
  <c r="D1818" i="11"/>
  <c r="D1907" i="11"/>
  <c r="D1997" i="11"/>
  <c r="D1819" i="11"/>
  <c r="D1910" i="11"/>
  <c r="D2000" i="11"/>
  <c r="D2003" i="11"/>
  <c r="D1884" i="11"/>
  <c r="D1839" i="11"/>
  <c r="D1806" i="11"/>
  <c r="D1983" i="11"/>
  <c r="D1841" i="11"/>
  <c r="D1984" i="11"/>
  <c r="D1850" i="11"/>
  <c r="D1960" i="11"/>
  <c r="D1816" i="11"/>
  <c r="D1904" i="11"/>
  <c r="D1995" i="11"/>
  <c r="D1817" i="11"/>
  <c r="D1905" i="11"/>
  <c r="D1962" i="11"/>
  <c r="D1853" i="11"/>
  <c r="D1963" i="11"/>
  <c r="D1854" i="11"/>
  <c r="D1964" i="11"/>
  <c r="D1820" i="11"/>
  <c r="D1855" i="11"/>
  <c r="D1913" i="11"/>
  <c r="D1965" i="11"/>
  <c r="D1944" i="11"/>
  <c r="D36" i="12"/>
  <c r="D35" i="12"/>
  <c r="D34" i="12"/>
  <c r="D33" i="12"/>
  <c r="D32" i="12"/>
  <c r="D31" i="12"/>
  <c r="D30" i="12"/>
  <c r="D29" i="12"/>
  <c r="E23" i="12"/>
  <c r="E22" i="12"/>
  <c r="E21" i="12"/>
  <c r="E20" i="12"/>
  <c r="E19" i="12"/>
  <c r="E18" i="12"/>
  <c r="E16" i="12"/>
  <c r="E18" i="7"/>
  <c r="E35" i="7"/>
  <c r="D2075" i="11" s="1"/>
  <c r="E45" i="7"/>
  <c r="A2416" i="11" l="1"/>
  <c r="B2416" i="11" s="1"/>
  <c r="D1795" i="11"/>
  <c r="G245" i="5"/>
  <c r="D1144" i="11" s="1"/>
  <c r="F245" i="5"/>
  <c r="D927" i="11" s="1"/>
  <c r="E245" i="5"/>
  <c r="D710" i="11" s="1"/>
  <c r="D245" i="5"/>
  <c r="H239" i="5"/>
  <c r="D1358" i="11" s="1"/>
  <c r="H236" i="5"/>
  <c r="D1355" i="11" s="1"/>
  <c r="H233" i="5"/>
  <c r="D1352" i="11" s="1"/>
  <c r="H230" i="5"/>
  <c r="D1349" i="11" s="1"/>
  <c r="H227" i="5"/>
  <c r="D1346" i="11" s="1"/>
  <c r="H226" i="5"/>
  <c r="D1345" i="11" s="1"/>
  <c r="H225" i="5"/>
  <c r="D1344" i="11" s="1"/>
  <c r="H224" i="5"/>
  <c r="D1343" i="11" s="1"/>
  <c r="H221" i="5"/>
  <c r="D1340" i="11" s="1"/>
  <c r="H220" i="5"/>
  <c r="D1339" i="11" s="1"/>
  <c r="H219" i="5"/>
  <c r="D1338" i="11" s="1"/>
  <c r="H218" i="5"/>
  <c r="D1337" i="11" s="1"/>
  <c r="H217" i="5"/>
  <c r="D1336" i="11" s="1"/>
  <c r="H216" i="5"/>
  <c r="D1335" i="11" s="1"/>
  <c r="H215" i="5"/>
  <c r="D1334" i="11" s="1"/>
  <c r="H214" i="5"/>
  <c r="D1333" i="11" s="1"/>
  <c r="H213" i="5"/>
  <c r="D1332" i="11" s="1"/>
  <c r="H212" i="5"/>
  <c r="D1331" i="11" s="1"/>
  <c r="H211" i="5"/>
  <c r="D1330" i="11" s="1"/>
  <c r="H210" i="5"/>
  <c r="D1329" i="11" s="1"/>
  <c r="H209" i="5"/>
  <c r="D1328" i="11" s="1"/>
  <c r="H208" i="5"/>
  <c r="D1327" i="11" s="1"/>
  <c r="H207" i="5"/>
  <c r="D1326" i="11" s="1"/>
  <c r="H206" i="5"/>
  <c r="D1325" i="11" s="1"/>
  <c r="H205" i="5"/>
  <c r="D1324" i="11" s="1"/>
  <c r="H204" i="5"/>
  <c r="D1323" i="11" s="1"/>
  <c r="H203" i="5"/>
  <c r="D1322" i="11" s="1"/>
  <c r="H202" i="5"/>
  <c r="D1321" i="11" s="1"/>
  <c r="H201" i="5"/>
  <c r="D1320" i="11" s="1"/>
  <c r="H200" i="5"/>
  <c r="D1319" i="11" s="1"/>
  <c r="H199" i="5"/>
  <c r="D1318" i="11" s="1"/>
  <c r="H198" i="5"/>
  <c r="D1317" i="11" s="1"/>
  <c r="H197" i="5"/>
  <c r="D1316" i="11" s="1"/>
  <c r="H196" i="5"/>
  <c r="D1315" i="11" s="1"/>
  <c r="H195" i="5"/>
  <c r="D1314" i="11" s="1"/>
  <c r="H194" i="5"/>
  <c r="D1313" i="11" s="1"/>
  <c r="H193" i="5"/>
  <c r="D1312" i="11" s="1"/>
  <c r="H192" i="5"/>
  <c r="D1311" i="11" s="1"/>
  <c r="H191" i="5"/>
  <c r="D1310" i="11" s="1"/>
  <c r="H190" i="5"/>
  <c r="D1309" i="11" s="1"/>
  <c r="H189" i="5"/>
  <c r="D1308" i="11" s="1"/>
  <c r="H188" i="5"/>
  <c r="D1307" i="11" s="1"/>
  <c r="D1736" i="11"/>
  <c r="G183" i="5"/>
  <c r="D1085" i="11" s="1"/>
  <c r="F183" i="5"/>
  <c r="D868" i="11" s="1"/>
  <c r="E183" i="5"/>
  <c r="D651" i="11" s="1"/>
  <c r="D183" i="5"/>
  <c r="H177" i="5"/>
  <c r="D1299" i="11" s="1"/>
  <c r="H176" i="5"/>
  <c r="D1298" i="11" s="1"/>
  <c r="H175" i="5"/>
  <c r="D1297" i="11" s="1"/>
  <c r="H174" i="5"/>
  <c r="D1296" i="11" s="1"/>
  <c r="H173" i="5"/>
  <c r="D1295" i="11" s="1"/>
  <c r="H172" i="5"/>
  <c r="D1294" i="11" s="1"/>
  <c r="H171" i="5"/>
  <c r="D1293" i="11" s="1"/>
  <c r="H168" i="5"/>
  <c r="D1290" i="11" s="1"/>
  <c r="H165" i="5"/>
  <c r="D1287" i="11" s="1"/>
  <c r="H162" i="5"/>
  <c r="D1284" i="11" s="1"/>
  <c r="H159" i="5"/>
  <c r="D1281" i="11" s="1"/>
  <c r="H156" i="5"/>
  <c r="D1278" i="11" s="1"/>
  <c r="H155" i="5"/>
  <c r="D1277" i="11" s="1"/>
  <c r="H154" i="5"/>
  <c r="D1276" i="11" s="1"/>
  <c r="H153" i="5"/>
  <c r="D1275" i="11" s="1"/>
  <c r="H152" i="5"/>
  <c r="D1274" i="11" s="1"/>
  <c r="H151" i="5"/>
  <c r="D1273" i="11" s="1"/>
  <c r="H150" i="5"/>
  <c r="D1272" i="11" s="1"/>
  <c r="H149" i="5"/>
  <c r="D1271" i="11" s="1"/>
  <c r="H146" i="5"/>
  <c r="D1268" i="11" s="1"/>
  <c r="H145" i="5"/>
  <c r="D1267" i="11" s="1"/>
  <c r="H142" i="5"/>
  <c r="D1264" i="11" s="1"/>
  <c r="H141" i="5"/>
  <c r="D1263" i="11" s="1"/>
  <c r="H140" i="5"/>
  <c r="D1262" i="11" s="1"/>
  <c r="H137" i="5"/>
  <c r="D1259" i="11" s="1"/>
  <c r="H134" i="5"/>
  <c r="D1256" i="11" s="1"/>
  <c r="H132" i="5"/>
  <c r="D1254" i="11" s="1"/>
  <c r="H131" i="5"/>
  <c r="D1253" i="11" s="1"/>
  <c r="H130" i="5"/>
  <c r="D1252" i="11" s="1"/>
  <c r="H129" i="5"/>
  <c r="D1251" i="11" s="1"/>
  <c r="H128" i="5"/>
  <c r="D1250" i="11" s="1"/>
  <c r="H125" i="5"/>
  <c r="D1247" i="11" s="1"/>
  <c r="H124" i="5"/>
  <c r="D1246" i="11" s="1"/>
  <c r="H123" i="5"/>
  <c r="D1245" i="11" s="1"/>
  <c r="H122" i="5"/>
  <c r="D1244" i="11" s="1"/>
  <c r="H121" i="5"/>
  <c r="D1243" i="11" s="1"/>
  <c r="H120" i="5"/>
  <c r="D1242" i="11" s="1"/>
  <c r="H119" i="5"/>
  <c r="D1241" i="11" s="1"/>
  <c r="J114" i="5"/>
  <c r="D1670" i="11" s="1"/>
  <c r="I114" i="5"/>
  <c r="G114" i="5"/>
  <c r="D1019" i="11" s="1"/>
  <c r="F114" i="5"/>
  <c r="D802" i="11" s="1"/>
  <c r="E114" i="5"/>
  <c r="D585" i="11" s="1"/>
  <c r="D114" i="5"/>
  <c r="C114" i="5"/>
  <c r="H111" i="5"/>
  <c r="D1233" i="11" s="1"/>
  <c r="H108" i="5"/>
  <c r="D1230" i="11" s="1"/>
  <c r="H106" i="5"/>
  <c r="D1228" i="11" s="1"/>
  <c r="H103" i="5"/>
  <c r="D1225" i="11" s="1"/>
  <c r="H102" i="5"/>
  <c r="D1224" i="11" s="1"/>
  <c r="H101" i="5"/>
  <c r="D1223" i="11" s="1"/>
  <c r="H100" i="5"/>
  <c r="D1222" i="11" s="1"/>
  <c r="H99" i="5"/>
  <c r="D1221" i="11" s="1"/>
  <c r="H98" i="5"/>
  <c r="D1220" i="11" s="1"/>
  <c r="H97" i="5"/>
  <c r="D1219" i="11" s="1"/>
  <c r="H96" i="5"/>
  <c r="D1218" i="11" s="1"/>
  <c r="H93" i="5"/>
  <c r="D1215" i="11" s="1"/>
  <c r="H90" i="5"/>
  <c r="D1212" i="11" s="1"/>
  <c r="H87" i="5"/>
  <c r="D1209" i="11" s="1"/>
  <c r="H84" i="5"/>
  <c r="D1206" i="11" s="1"/>
  <c r="H83" i="5"/>
  <c r="D1205" i="11" s="1"/>
  <c r="H82" i="5"/>
  <c r="D1204" i="11" s="1"/>
  <c r="H81" i="5"/>
  <c r="D1203" i="11" s="1"/>
  <c r="H80" i="5"/>
  <c r="D1202" i="11" s="1"/>
  <c r="H79" i="5"/>
  <c r="D1201" i="11" s="1"/>
  <c r="H78" i="5"/>
  <c r="D1200" i="11" s="1"/>
  <c r="H77" i="5"/>
  <c r="D1199" i="11" s="1"/>
  <c r="H76" i="5"/>
  <c r="D1198" i="11" s="1"/>
  <c r="H75" i="5"/>
  <c r="D1197" i="11" s="1"/>
  <c r="H74" i="5"/>
  <c r="D1196" i="11" s="1"/>
  <c r="H73" i="5"/>
  <c r="D1195" i="11" s="1"/>
  <c r="H72" i="5"/>
  <c r="D1194" i="11" s="1"/>
  <c r="H70" i="5"/>
  <c r="D1192" i="11" s="1"/>
  <c r="H69" i="5"/>
  <c r="D1191" i="11" s="1"/>
  <c r="H68" i="5"/>
  <c r="D1190" i="11" s="1"/>
  <c r="H67" i="5"/>
  <c r="D1189" i="11" s="1"/>
  <c r="H66" i="5"/>
  <c r="D1188" i="11" s="1"/>
  <c r="H65" i="5"/>
  <c r="D1187" i="11" s="1"/>
  <c r="H64" i="5"/>
  <c r="D1186" i="11" s="1"/>
  <c r="H63" i="5"/>
  <c r="D1185" i="11" s="1"/>
  <c r="H62" i="5"/>
  <c r="D1184" i="11" s="1"/>
  <c r="H59" i="5"/>
  <c r="D1181" i="11" s="1"/>
  <c r="H58" i="5"/>
  <c r="D1180" i="11" s="1"/>
  <c r="H57" i="5"/>
  <c r="D1179" i="11" s="1"/>
  <c r="H56" i="5"/>
  <c r="D1178" i="11" s="1"/>
  <c r="H55" i="5"/>
  <c r="D1177" i="11" s="1"/>
  <c r="H54" i="5"/>
  <c r="D1176" i="11" s="1"/>
  <c r="H53" i="5"/>
  <c r="D1175" i="11" s="1"/>
  <c r="H52" i="5"/>
  <c r="D1174" i="11" s="1"/>
  <c r="H51" i="5"/>
  <c r="D1173" i="11" s="1"/>
  <c r="H50" i="5"/>
  <c r="D1172" i="11" s="1"/>
  <c r="H49" i="5"/>
  <c r="D1171" i="11" s="1"/>
  <c r="H48" i="5"/>
  <c r="D1170" i="11" s="1"/>
  <c r="H47" i="5"/>
  <c r="D1169" i="11" s="1"/>
  <c r="H46" i="5"/>
  <c r="D1168" i="11" s="1"/>
  <c r="H45" i="5"/>
  <c r="D1167" i="11" s="1"/>
  <c r="H44" i="5"/>
  <c r="D1166" i="11" s="1"/>
  <c r="H43" i="5"/>
  <c r="D1165" i="11" s="1"/>
  <c r="H42" i="5"/>
  <c r="D1164" i="11" s="1"/>
  <c r="H41" i="5"/>
  <c r="D1163" i="11" s="1"/>
  <c r="H40" i="5"/>
  <c r="D1162" i="11" s="1"/>
  <c r="H39" i="5"/>
  <c r="D1161" i="11" s="1"/>
  <c r="H38" i="5"/>
  <c r="D1160" i="11" s="1"/>
  <c r="H37" i="5"/>
  <c r="D1159" i="11" s="1"/>
  <c r="H36" i="5"/>
  <c r="D1158" i="11" s="1"/>
  <c r="H35" i="5"/>
  <c r="D1157" i="11" s="1"/>
  <c r="H34" i="5"/>
  <c r="D1156" i="11" s="1"/>
  <c r="H33" i="5"/>
  <c r="D1155" i="11" s="1"/>
  <c r="H32" i="5"/>
  <c r="D1154" i="11" s="1"/>
  <c r="A2417" i="11" l="1"/>
  <c r="B2417" i="11" s="1"/>
  <c r="D1453" i="11"/>
  <c r="D1887" i="11" s="1"/>
  <c r="F8" i="12"/>
  <c r="D1519" i="11"/>
  <c r="D1953" i="11" s="1"/>
  <c r="F9" i="12"/>
  <c r="H245" i="5"/>
  <c r="D1361" i="11" s="1"/>
  <c r="D493" i="11"/>
  <c r="D1578" i="11"/>
  <c r="D2012" i="11" s="1"/>
  <c r="F10" i="12"/>
  <c r="D434" i="11"/>
  <c r="H114" i="5"/>
  <c r="D1236" i="11" s="1"/>
  <c r="D368" i="11"/>
  <c r="D276" i="11"/>
  <c r="D10" i="12"/>
  <c r="D214" i="11"/>
  <c r="D9" i="12"/>
  <c r="D145" i="11"/>
  <c r="D8" i="12"/>
  <c r="J249" i="5"/>
  <c r="D1799" i="11" s="1"/>
  <c r="H183" i="5"/>
  <c r="D1302" i="11" s="1"/>
  <c r="C249" i="5"/>
  <c r="I249" i="5"/>
  <c r="D1582" i="11" s="1"/>
  <c r="A2418" i="11" l="1"/>
  <c r="B2418" i="11" s="1"/>
  <c r="I16" i="5"/>
  <c r="I19" i="5"/>
  <c r="I11" i="5"/>
  <c r="I14" i="5"/>
  <c r="I17" i="5"/>
  <c r="I18" i="5"/>
  <c r="I12" i="5"/>
  <c r="I13" i="5"/>
  <c r="I15" i="5"/>
  <c r="D2016" i="11"/>
  <c r="D11" i="12"/>
  <c r="F11" i="12"/>
  <c r="E249" i="5"/>
  <c r="D714" i="11" s="1"/>
  <c r="D280" i="11"/>
  <c r="F249" i="5"/>
  <c r="D931" i="11" s="1"/>
  <c r="G249" i="5"/>
  <c r="D1148" i="11" s="1"/>
  <c r="D249" i="5"/>
  <c r="A2419" i="11" l="1"/>
  <c r="B2419" i="11" s="1"/>
  <c r="I20" i="5"/>
  <c r="H249" i="5"/>
  <c r="D1365" i="11" s="1"/>
  <c r="D497" i="11"/>
  <c r="D44" i="11"/>
  <c r="D43" i="11"/>
  <c r="D42" i="11"/>
  <c r="D41" i="11"/>
  <c r="D40" i="11"/>
  <c r="D39" i="11"/>
  <c r="D38" i="11"/>
  <c r="D37" i="11"/>
  <c r="D36" i="11"/>
  <c r="D32" i="11"/>
  <c r="D31" i="11"/>
  <c r="D30" i="11"/>
  <c r="D29" i="11"/>
  <c r="D28" i="11"/>
  <c r="D27" i="11"/>
  <c r="D26" i="11"/>
  <c r="D25" i="11"/>
  <c r="D24" i="11"/>
  <c r="G17" i="7"/>
  <c r="G16" i="7"/>
  <c r="G15" i="7"/>
  <c r="G14" i="7"/>
  <c r="G13" i="7"/>
  <c r="G12" i="7"/>
  <c r="G9" i="7"/>
  <c r="G34" i="7"/>
  <c r="G33" i="7"/>
  <c r="G32" i="7"/>
  <c r="D2135" i="11" s="1"/>
  <c r="G31" i="7"/>
  <c r="G30" i="7"/>
  <c r="G29" i="7"/>
  <c r="G28" i="7"/>
  <c r="G27" i="7"/>
  <c r="G26" i="7"/>
  <c r="D2129" i="11" s="1"/>
  <c r="G25" i="7"/>
  <c r="G24" i="7"/>
  <c r="G44" i="7"/>
  <c r="D2141" i="11" s="1"/>
  <c r="D20" i="11"/>
  <c r="D19" i="11"/>
  <c r="D18" i="11"/>
  <c r="D17" i="11"/>
  <c r="D16" i="11"/>
  <c r="D15" i="11"/>
  <c r="D14" i="11"/>
  <c r="D13" i="11"/>
  <c r="D12" i="11"/>
  <c r="G20" i="5"/>
  <c r="D45" i="11" s="1"/>
  <c r="E20" i="5"/>
  <c r="D33" i="11" s="1"/>
  <c r="C20" i="5"/>
  <c r="D21" i="11" s="1"/>
  <c r="A2420" i="11" l="1"/>
  <c r="B2420" i="11" s="1"/>
  <c r="D57" i="11"/>
  <c r="D51" i="11"/>
  <c r="D54" i="11"/>
  <c r="D48" i="11"/>
  <c r="D50" i="11"/>
  <c r="D52" i="11"/>
  <c r="D49" i="11"/>
  <c r="D53" i="11"/>
  <c r="D55" i="11"/>
  <c r="D56" i="11"/>
  <c r="D7" i="11"/>
  <c r="D6" i="11"/>
  <c r="D5" i="11"/>
  <c r="D4" i="11"/>
  <c r="D3" i="11"/>
  <c r="A2421" i="11" l="1"/>
  <c r="F45" i="7"/>
  <c r="D45" i="7"/>
  <c r="D2048" i="11" s="1"/>
  <c r="F35" i="7"/>
  <c r="D2107" i="11" s="1"/>
  <c r="D35" i="7"/>
  <c r="D2044" i="11" s="1"/>
  <c r="F18" i="7"/>
  <c r="D18" i="7"/>
  <c r="Q19" i="1"/>
  <c r="N19" i="1"/>
  <c r="D2266" i="11" s="1"/>
  <c r="M19" i="1"/>
  <c r="D2256" i="11" s="1"/>
  <c r="L19" i="1"/>
  <c r="D2246" i="11" s="1"/>
  <c r="K19" i="1"/>
  <c r="D2236" i="11" s="1"/>
  <c r="J19" i="1"/>
  <c r="D2226" i="11" s="1"/>
  <c r="I19" i="1"/>
  <c r="D2216" i="11" s="1"/>
  <c r="H19" i="1"/>
  <c r="D2206" i="11" s="1"/>
  <c r="G19" i="1"/>
  <c r="D2196" i="11" s="1"/>
  <c r="F19" i="1"/>
  <c r="D2186" i="11" s="1"/>
  <c r="E19" i="1"/>
  <c r="D2176" i="11" s="1"/>
  <c r="D2299" i="11" l="1"/>
  <c r="E24" i="12"/>
  <c r="A2422" i="11"/>
  <c r="B2421" i="11"/>
  <c r="G45" i="7"/>
  <c r="G35" i="7"/>
  <c r="D2138" i="11" s="1"/>
  <c r="G18" i="7"/>
  <c r="B5" i="1" s="1"/>
  <c r="D46" i="7"/>
  <c r="E36" i="1"/>
  <c r="O11" i="1" l="1"/>
  <c r="D2268" i="11" s="1"/>
  <c r="D2142" i="11"/>
  <c r="D2333" i="11"/>
  <c r="D37" i="12"/>
  <c r="A2423" i="11"/>
  <c r="B2422" i="11"/>
  <c r="P13" i="1"/>
  <c r="O19" i="1" l="1"/>
  <c r="D2277" i="11" s="1"/>
  <c r="D2281" i="11"/>
  <c r="D18" i="12"/>
  <c r="F18" i="12" s="1"/>
  <c r="A2424" i="11"/>
  <c r="B2423" i="11"/>
  <c r="R13" i="1"/>
  <c r="D2303" i="11" s="1"/>
  <c r="P18" i="1"/>
  <c r="P17" i="1"/>
  <c r="P16" i="1"/>
  <c r="P15" i="1"/>
  <c r="P14" i="1"/>
  <c r="P11" i="1"/>
  <c r="D2279" i="11" s="1"/>
  <c r="E41" i="1"/>
  <c r="D19" i="1"/>
  <c r="D2166" i="11" s="1"/>
  <c r="C19" i="1"/>
  <c r="D2156" i="11" s="1"/>
  <c r="D2285" i="11" l="1"/>
  <c r="D21" i="12"/>
  <c r="F21" i="12" s="1"/>
  <c r="D2337" i="11"/>
  <c r="D41" i="12"/>
  <c r="D42" i="12" s="1"/>
  <c r="D2287" i="11"/>
  <c r="D23" i="12"/>
  <c r="F23" i="12" s="1"/>
  <c r="D2282" i="11"/>
  <c r="D19" i="12"/>
  <c r="F19" i="12" s="1"/>
  <c r="D2286" i="11"/>
  <c r="D22" i="12"/>
  <c r="F22" i="12" s="1"/>
  <c r="D2283" i="11"/>
  <c r="D20" i="12"/>
  <c r="F20" i="12" s="1"/>
  <c r="A2425" i="11"/>
  <c r="B2424" i="11"/>
  <c r="D16" i="12"/>
  <c r="F16" i="12" s="1"/>
  <c r="R15" i="1"/>
  <c r="D2305" i="11" s="1"/>
  <c r="R16" i="1"/>
  <c r="D2307" i="11" s="1"/>
  <c r="R18" i="1"/>
  <c r="D2309" i="11" s="1"/>
  <c r="R14" i="1"/>
  <c r="D2304" i="11" s="1"/>
  <c r="R17" i="1"/>
  <c r="D2308" i="11" s="1"/>
  <c r="R11" i="1"/>
  <c r="D2301" i="11" s="1"/>
  <c r="P19" i="1"/>
  <c r="D2288" i="11" l="1"/>
  <c r="D24" i="12"/>
  <c r="F24" i="12" s="1"/>
  <c r="A2426" i="11"/>
  <c r="B2425" i="11"/>
  <c r="T19" i="1"/>
  <c r="D2321" i="11" s="1"/>
  <c r="R19" i="1"/>
  <c r="D2310" i="11" s="1"/>
  <c r="A2427" i="11" l="1"/>
  <c r="B2426" i="11"/>
  <c r="A2428" i="11" l="1"/>
  <c r="B2427" i="11"/>
  <c r="A2429" i="11" l="1"/>
  <c r="B2428" i="11"/>
  <c r="A2430" i="11" l="1"/>
  <c r="B2429" i="11"/>
  <c r="A2431" i="11" l="1"/>
  <c r="B2430" i="11"/>
  <c r="A2432" i="11" l="1"/>
  <c r="B2431" i="11"/>
  <c r="A2433" i="11" l="1"/>
  <c r="B2432" i="11"/>
  <c r="A2434" i="11" l="1"/>
  <c r="B2433" i="11"/>
  <c r="A2435" i="11" l="1"/>
  <c r="B2434" i="11"/>
  <c r="A2436" i="11" l="1"/>
  <c r="B2435" i="11"/>
  <c r="A2437" i="11" l="1"/>
  <c r="B2436" i="11"/>
  <c r="A2438" i="11" l="1"/>
  <c r="B2437" i="11"/>
  <c r="A2439" i="11" l="1"/>
  <c r="B2438" i="11"/>
  <c r="A2440" i="11" l="1"/>
  <c r="B2439" i="11"/>
  <c r="A2441" i="11" l="1"/>
  <c r="B2440" i="11"/>
  <c r="A2442" i="11" l="1"/>
  <c r="B2441" i="11"/>
  <c r="A2443" i="11" l="1"/>
  <c r="B2442" i="11"/>
  <c r="A2444" i="11" l="1"/>
  <c r="B2443" i="11"/>
  <c r="A2445" i="11" l="1"/>
  <c r="B2444" i="11"/>
  <c r="A2446" i="11" l="1"/>
  <c r="B2445" i="11"/>
  <c r="A2447" i="11" l="1"/>
  <c r="B2446" i="11"/>
  <c r="A2448" i="11" l="1"/>
  <c r="B2447" i="11"/>
  <c r="A2449" i="11" l="1"/>
  <c r="B2448" i="11"/>
  <c r="A2450" i="11" l="1"/>
  <c r="B2449" i="11"/>
  <c r="A2451" i="11" l="1"/>
  <c r="B2450" i="11"/>
  <c r="A2452" i="11" l="1"/>
  <c r="B2451" i="11"/>
  <c r="A2453" i="11" l="1"/>
  <c r="B2452" i="11"/>
  <c r="A2454" i="11" l="1"/>
  <c r="B2453" i="11"/>
  <c r="A2455" i="11" l="1"/>
  <c r="B2454" i="11"/>
  <c r="A2456" i="11" l="1"/>
  <c r="B2455" i="11"/>
  <c r="A2457" i="11" l="1"/>
  <c r="B2456" i="11"/>
  <c r="A2458" i="11" l="1"/>
  <c r="B2457" i="11"/>
  <c r="A2459" i="11" l="1"/>
  <c r="B2458" i="11"/>
  <c r="A2460" i="11" l="1"/>
  <c r="B2459" i="11"/>
  <c r="A2461" i="11" l="1"/>
  <c r="B2460" i="11"/>
  <c r="A2462" i="11" l="1"/>
  <c r="B2461" i="11"/>
  <c r="A2463" i="11" l="1"/>
  <c r="B2462" i="11"/>
  <c r="A2464" i="11" l="1"/>
  <c r="B2463" i="11"/>
  <c r="A2465" i="11" l="1"/>
  <c r="B2464" i="11"/>
  <c r="A2466" i="11" l="1"/>
  <c r="B2465" i="11"/>
  <c r="A2467" i="11" l="1"/>
  <c r="B2466" i="11"/>
  <c r="A2468" i="11" l="1"/>
  <c r="B2467" i="11"/>
  <c r="A2469" i="11" l="1"/>
  <c r="B2468" i="11"/>
  <c r="A2470" i="11" l="1"/>
  <c r="B2469" i="11"/>
  <c r="A2471" i="11" l="1"/>
  <c r="B2470" i="11"/>
  <c r="A2472" i="11" l="1"/>
  <c r="B2471" i="11"/>
  <c r="A2473" i="11" l="1"/>
  <c r="B2472" i="11"/>
  <c r="A2474" i="11" l="1"/>
  <c r="B2473" i="11"/>
  <c r="A2475" i="11" l="1"/>
  <c r="B2474" i="11"/>
  <c r="A2476" i="11" l="1"/>
  <c r="B2475" i="11"/>
  <c r="A2477" i="11" l="1"/>
  <c r="B2476" i="11"/>
  <c r="A2478" i="11" l="1"/>
  <c r="B2477" i="11"/>
  <c r="A2479" i="11" l="1"/>
  <c r="B2478" i="11"/>
  <c r="A2480" i="11" l="1"/>
  <c r="B2479" i="11"/>
  <c r="A2481" i="11" l="1"/>
  <c r="B2480" i="11"/>
  <c r="A2482" i="11" l="1"/>
  <c r="B2481" i="11"/>
  <c r="A2483" i="11" l="1"/>
  <c r="B2482" i="11"/>
  <c r="A2484" i="11" l="1"/>
  <c r="B2483" i="11"/>
  <c r="A2485" i="11" l="1"/>
  <c r="B2484" i="11"/>
  <c r="A2486" i="11" l="1"/>
  <c r="B2485" i="11"/>
  <c r="A2487" i="11" l="1"/>
  <c r="B2486" i="11"/>
  <c r="A2488" i="11" l="1"/>
  <c r="B2487" i="11"/>
  <c r="A2489" i="11" l="1"/>
  <c r="B2488" i="11"/>
  <c r="A2490" i="11" l="1"/>
  <c r="B2489" i="11"/>
  <c r="A2491" i="11" l="1"/>
  <c r="B2490" i="11"/>
  <c r="A2492" i="11" l="1"/>
  <c r="B2491" i="11"/>
  <c r="A2493" i="11" l="1"/>
  <c r="B2492" i="11"/>
  <c r="A2494" i="11" l="1"/>
  <c r="B2493" i="11"/>
  <c r="A2495" i="11" l="1"/>
  <c r="B2494" i="11"/>
  <c r="A2496" i="11" l="1"/>
  <c r="B2495" i="11"/>
  <c r="A2497" i="11" l="1"/>
  <c r="B2496" i="11"/>
  <c r="A2498" i="11" l="1"/>
  <c r="B2497" i="11"/>
  <c r="A2499" i="11" l="1"/>
  <c r="B2498" i="11"/>
  <c r="A2500" i="11" l="1"/>
  <c r="B2499" i="11"/>
  <c r="A2501" i="11" l="1"/>
  <c r="B2500" i="11"/>
  <c r="A2502" i="11" l="1"/>
  <c r="B2501" i="11"/>
  <c r="A2503" i="11" l="1"/>
  <c r="B2502" i="11"/>
  <c r="A2504" i="11" l="1"/>
  <c r="B2503" i="11"/>
  <c r="A2505" i="11" l="1"/>
  <c r="B2504" i="11"/>
  <c r="A2506" i="11" l="1"/>
  <c r="B2505" i="11"/>
  <c r="A2507" i="11" l="1"/>
  <c r="B2506" i="11"/>
  <c r="A2508" i="11" l="1"/>
  <c r="B2507" i="11"/>
  <c r="A2509" i="11" l="1"/>
  <c r="B2508" i="11"/>
  <c r="A2510" i="11" l="1"/>
  <c r="B2509" i="11"/>
  <c r="A2511" i="11" l="1"/>
  <c r="B2510" i="11"/>
  <c r="A2512" i="11" l="1"/>
  <c r="B2511" i="11"/>
  <c r="A2513" i="11" l="1"/>
  <c r="B2512" i="11"/>
  <c r="A2514" i="11" l="1"/>
  <c r="B2513" i="11"/>
  <c r="A2515" i="11" l="1"/>
  <c r="B2514" i="11"/>
  <c r="A2516" i="11" l="1"/>
  <c r="B2515" i="11"/>
  <c r="A2517" i="11" l="1"/>
  <c r="B2516" i="11"/>
  <c r="A2518" i="11" l="1"/>
  <c r="B2517" i="11"/>
  <c r="A2519" i="11" l="1"/>
  <c r="B2518" i="11"/>
  <c r="A2520" i="11" l="1"/>
  <c r="B2519" i="11"/>
  <c r="A2521" i="11" l="1"/>
  <c r="B2520" i="11"/>
  <c r="A2522" i="11" l="1"/>
  <c r="B2521" i="11"/>
  <c r="A2523" i="11" l="1"/>
  <c r="B2522" i="11"/>
  <c r="A2524" i="11" l="1"/>
  <c r="B2523" i="11"/>
  <c r="A2525" i="11" l="1"/>
  <c r="B2524" i="11"/>
  <c r="A2526" i="11" l="1"/>
  <c r="B2525" i="11"/>
  <c r="A2527" i="11" l="1"/>
  <c r="B2526" i="11"/>
  <c r="A2528" i="11" l="1"/>
  <c r="B2527" i="11"/>
  <c r="A2529" i="11" l="1"/>
  <c r="B2528" i="11"/>
  <c r="A2530" i="11" l="1"/>
  <c r="B2529" i="11"/>
  <c r="A2531" i="11" l="1"/>
  <c r="B2530" i="11"/>
  <c r="A2532" i="11" l="1"/>
  <c r="B2531" i="11"/>
  <c r="A2533" i="11" l="1"/>
  <c r="B2532" i="11"/>
  <c r="A2534" i="11" l="1"/>
  <c r="B2533" i="11"/>
  <c r="A2535" i="11" l="1"/>
  <c r="B2534" i="11"/>
  <c r="A2536" i="11" l="1"/>
  <c r="B2535" i="11"/>
  <c r="A2537" i="11" l="1"/>
  <c r="B2536" i="11"/>
  <c r="A2538" i="11" l="1"/>
  <c r="B2537" i="11"/>
  <c r="A2539" i="11" l="1"/>
  <c r="B2538" i="11"/>
  <c r="A2540" i="11" l="1"/>
  <c r="B2539" i="11"/>
  <c r="A2541" i="11" l="1"/>
  <c r="B2540" i="11"/>
  <c r="A2542" i="11" l="1"/>
  <c r="B2541" i="11"/>
  <c r="A2543" i="11" l="1"/>
  <c r="B2542" i="11"/>
  <c r="A2544" i="11" l="1"/>
  <c r="B2543" i="11"/>
  <c r="A2545" i="11" l="1"/>
  <c r="B2544" i="11"/>
  <c r="A2546" i="11" l="1"/>
  <c r="B2545" i="11"/>
  <c r="A2547" i="11" l="1"/>
  <c r="B2546" i="11"/>
  <c r="A2548" i="11" l="1"/>
  <c r="B2547" i="11"/>
  <c r="A2549" i="11" l="1"/>
  <c r="B2548" i="11"/>
  <c r="A2550" i="11" l="1"/>
  <c r="B2549" i="11"/>
  <c r="A2551" i="11" l="1"/>
  <c r="B2550" i="11"/>
  <c r="A2552" i="11" l="1"/>
  <c r="B2551" i="11"/>
  <c r="A2553" i="11" l="1"/>
  <c r="B2552" i="11"/>
  <c r="A2554" i="11" l="1"/>
  <c r="B2553" i="11"/>
  <c r="A2557" i="11" l="1"/>
  <c r="B2554" i="11"/>
  <c r="A2558" i="11" l="1"/>
  <c r="B2557" i="11"/>
  <c r="A2559" i="11" l="1"/>
  <c r="B2558" i="11"/>
  <c r="A2560" i="11" l="1"/>
  <c r="B2559" i="11"/>
  <c r="A2561" i="11" l="1"/>
  <c r="B2560" i="11"/>
  <c r="A2562" i="11" l="1"/>
  <c r="B2561" i="11"/>
  <c r="A2563" i="11" l="1"/>
  <c r="B2562" i="11"/>
  <c r="A2564" i="11" l="1"/>
  <c r="B2563" i="11"/>
  <c r="A2565" i="11" l="1"/>
  <c r="B2564" i="11"/>
  <c r="A2566" i="11" l="1"/>
  <c r="B2565" i="11"/>
  <c r="A2567" i="11" l="1"/>
  <c r="B2566" i="11"/>
  <c r="A2568" i="11" l="1"/>
  <c r="B2567" i="11"/>
  <c r="A2569" i="11" l="1"/>
  <c r="B2568" i="11"/>
  <c r="A2570" i="11" l="1"/>
  <c r="B2569" i="11"/>
  <c r="A2571" i="11" l="1"/>
  <c r="B2570" i="11"/>
  <c r="A2574" i="11" l="1"/>
  <c r="B2571" i="11"/>
  <c r="A2575" i="11" l="1"/>
  <c r="B2574" i="11"/>
  <c r="A2576" i="11" l="1"/>
  <c r="B2575" i="11"/>
  <c r="A2577" i="11" l="1"/>
  <c r="B2576" i="11"/>
  <c r="A2578" i="11" l="1"/>
  <c r="B2577" i="11"/>
  <c r="A2579" i="11" l="1"/>
  <c r="B2578" i="11"/>
  <c r="A2580" i="11" l="1"/>
  <c r="B2579" i="11"/>
  <c r="A2581" i="11" l="1"/>
  <c r="B2580" i="11"/>
  <c r="A2582" i="11" l="1"/>
  <c r="B2581" i="11"/>
  <c r="A2583" i="11" l="1"/>
  <c r="B2582" i="11"/>
  <c r="A2584" i="11" l="1"/>
  <c r="B2583" i="11"/>
  <c r="A2585" i="11" l="1"/>
  <c r="B2584" i="11"/>
  <c r="A2586" i="11" l="1"/>
  <c r="B2585" i="11"/>
  <c r="A2587" i="11" l="1"/>
  <c r="B2586" i="11"/>
  <c r="A2588" i="11" l="1"/>
  <c r="B2587" i="11"/>
  <c r="A2589" i="11" l="1"/>
  <c r="B2588" i="11"/>
  <c r="A2590" i="11" l="1"/>
  <c r="B2589" i="11"/>
  <c r="A2591" i="11" l="1"/>
  <c r="B2590" i="11"/>
  <c r="A2592" i="11" l="1"/>
  <c r="B2591" i="11"/>
  <c r="A2593" i="11" l="1"/>
  <c r="B2592" i="11"/>
  <c r="A2594" i="11" l="1"/>
  <c r="B2593" i="11"/>
  <c r="A2595" i="11" l="1"/>
  <c r="B2594" i="11"/>
  <c r="A2596" i="11" l="1"/>
  <c r="B2595" i="11"/>
  <c r="A2597" i="11" l="1"/>
  <c r="B2596" i="11"/>
  <c r="A2598" i="11" l="1"/>
  <c r="B2597" i="11"/>
  <c r="A2599" i="11" l="1"/>
  <c r="B2598" i="11"/>
  <c r="A2600" i="11" l="1"/>
  <c r="B2599" i="11"/>
  <c r="A2601" i="11" l="1"/>
  <c r="B2600" i="11"/>
  <c r="A2602" i="11" l="1"/>
  <c r="B2601" i="11"/>
  <c r="A2603" i="11" l="1"/>
  <c r="B2602" i="11"/>
  <c r="A2604" i="11" l="1"/>
  <c r="B2603" i="11"/>
  <c r="A2605" i="11" l="1"/>
  <c r="B2604" i="11"/>
  <c r="A2606" i="11" l="1"/>
  <c r="B2605" i="11"/>
  <c r="A2607" i="11" l="1"/>
  <c r="B2606" i="11"/>
  <c r="A2608" i="11" l="1"/>
  <c r="B2607" i="11"/>
  <c r="A2609" i="11" l="1"/>
  <c r="B2608" i="11"/>
  <c r="A2610" i="11" l="1"/>
  <c r="B2609" i="11"/>
  <c r="A2611" i="11" l="1"/>
  <c r="B2610" i="11"/>
  <c r="A2612" i="11" l="1"/>
  <c r="B2611" i="11"/>
  <c r="A2613" i="11" l="1"/>
  <c r="B2612" i="11"/>
  <c r="A2614" i="11" l="1"/>
  <c r="B2613" i="11"/>
  <c r="A2615" i="11" l="1"/>
  <c r="B2614" i="11"/>
  <c r="A2616" i="11" l="1"/>
  <c r="B2615" i="11"/>
  <c r="A2617" i="11" l="1"/>
  <c r="B2616" i="11"/>
  <c r="A2618" i="11" l="1"/>
  <c r="B2617" i="11"/>
  <c r="A2619" i="11" l="1"/>
  <c r="B2618" i="11"/>
  <c r="A2620" i="11" l="1"/>
  <c r="B2619" i="11"/>
  <c r="A2621" i="11" l="1"/>
  <c r="B2620" i="11"/>
  <c r="A2624" i="11" l="1"/>
  <c r="B2621" i="11"/>
  <c r="A2625" i="11" l="1"/>
  <c r="B2624" i="11"/>
  <c r="A2626" i="11" l="1"/>
  <c r="B2625" i="11"/>
  <c r="A2627" i="11" l="1"/>
  <c r="B2626" i="11"/>
  <c r="A2628" i="11" l="1"/>
  <c r="B2627" i="11"/>
  <c r="A2629" i="11" l="1"/>
  <c r="B2628" i="11"/>
  <c r="A2630" i="11" l="1"/>
  <c r="B2629" i="11"/>
  <c r="A2631" i="11" l="1"/>
  <c r="B2630" i="11"/>
  <c r="A2632" i="11" l="1"/>
  <c r="B2631" i="11"/>
  <c r="A2633" i="11" l="1"/>
  <c r="B2632" i="11"/>
  <c r="A2634" i="11" l="1"/>
  <c r="B2633" i="11"/>
  <c r="A2635" i="11" l="1"/>
  <c r="B2634" i="11"/>
  <c r="A2636" i="11" l="1"/>
  <c r="B2635" i="11"/>
  <c r="A2637" i="11" l="1"/>
  <c r="B2636" i="11"/>
  <c r="A2638" i="11" l="1"/>
  <c r="B2637" i="11"/>
  <c r="A2639" i="11" l="1"/>
  <c r="B2638" i="11"/>
  <c r="A2640" i="11" l="1"/>
  <c r="B2639" i="11"/>
  <c r="A2641" i="11" l="1"/>
  <c r="B2640" i="11"/>
  <c r="A2642" i="11" l="1"/>
  <c r="B2641" i="11"/>
  <c r="A2643" i="11" l="1"/>
  <c r="B2642" i="11"/>
  <c r="A2644" i="11" l="1"/>
  <c r="B2643" i="11"/>
  <c r="A2645" i="11" l="1"/>
  <c r="B2644" i="11"/>
  <c r="A2648" i="11" l="1"/>
  <c r="B2645" i="11"/>
  <c r="A2649" i="11" l="1"/>
  <c r="B2648" i="11"/>
  <c r="A2650" i="11" l="1"/>
  <c r="B2649" i="11"/>
  <c r="A2651" i="11" l="1"/>
  <c r="B2650" i="11"/>
  <c r="A2652" i="11" l="1"/>
  <c r="B2651" i="11"/>
  <c r="A2653" i="11" l="1"/>
  <c r="B2652" i="11"/>
  <c r="A2654" i="11" l="1"/>
  <c r="B2653" i="11"/>
  <c r="A2655" i="11" l="1"/>
  <c r="B2654" i="11"/>
  <c r="A2656" i="11" l="1"/>
  <c r="B2655" i="11"/>
  <c r="A2657" i="11" l="1"/>
  <c r="B2656" i="11"/>
  <c r="A2658" i="11" l="1"/>
  <c r="B2657" i="11"/>
  <c r="A2659" i="11" l="1"/>
  <c r="B2658" i="11"/>
  <c r="A2660" i="11" l="1"/>
  <c r="B2659" i="11"/>
  <c r="A2661" i="11" l="1"/>
  <c r="B2660" i="11"/>
  <c r="A2662" i="11" l="1"/>
  <c r="B2661" i="11"/>
  <c r="A2663" i="11" l="1"/>
  <c r="B2662" i="11"/>
  <c r="A2664" i="11" l="1"/>
  <c r="B2663" i="11"/>
  <c r="A2665" i="11" l="1"/>
  <c r="B2664" i="11"/>
  <c r="A2666" i="11" l="1"/>
  <c r="B2665" i="11"/>
  <c r="A2667" i="11" l="1"/>
  <c r="B2666" i="11"/>
  <c r="A2668" i="11" l="1"/>
  <c r="B2667" i="11"/>
  <c r="A2669" i="11" l="1"/>
  <c r="B2668" i="11"/>
  <c r="A2670" i="11" l="1"/>
  <c r="B2669" i="11"/>
  <c r="A2671" i="11" l="1"/>
  <c r="B2670" i="11"/>
  <c r="A2672" i="11" l="1"/>
  <c r="B2671" i="11"/>
  <c r="A2675" i="11" l="1"/>
  <c r="B2672" i="11"/>
  <c r="A2676" i="11" l="1"/>
  <c r="B2675" i="11"/>
  <c r="A2677" i="11" l="1"/>
  <c r="B2676" i="11"/>
  <c r="A2678" i="11" l="1"/>
  <c r="B2677" i="11"/>
  <c r="A2679" i="11" l="1"/>
  <c r="B2678" i="11"/>
  <c r="A2680" i="11" l="1"/>
  <c r="B2679" i="11"/>
  <c r="A2681" i="11" l="1"/>
  <c r="B2680" i="11"/>
  <c r="A2682" i="11" l="1"/>
  <c r="B2681" i="11"/>
  <c r="A2683" i="11" l="1"/>
  <c r="B2682" i="11"/>
  <c r="A2684" i="11" l="1"/>
  <c r="B2683" i="11"/>
  <c r="A2685" i="11" l="1"/>
  <c r="B2684" i="11"/>
  <c r="A2686" i="11" l="1"/>
  <c r="B2685" i="11"/>
  <c r="A2687" i="11" l="1"/>
  <c r="B2686" i="11"/>
  <c r="A2688" i="11" l="1"/>
  <c r="B2687" i="11"/>
  <c r="A2689" i="11" l="1"/>
  <c r="B2688" i="11"/>
  <c r="A2690" i="11" l="1"/>
  <c r="B2689" i="11"/>
  <c r="A2695" i="11" l="1"/>
  <c r="B2690" i="11"/>
  <c r="A2696" i="11" l="1"/>
  <c r="B2695" i="11"/>
  <c r="A2697" i="11" l="1"/>
  <c r="B2696" i="11"/>
  <c r="A2698" i="11" l="1"/>
  <c r="B2697" i="11"/>
  <c r="A2699" i="11" l="1"/>
  <c r="B2698" i="11"/>
  <c r="A2700" i="11" l="1"/>
  <c r="B2699" i="11"/>
  <c r="A2701" i="11" l="1"/>
  <c r="B2700" i="11"/>
  <c r="A2702" i="11" l="1"/>
  <c r="B2701" i="11"/>
  <c r="A2703" i="11" l="1"/>
  <c r="B2702" i="11"/>
  <c r="A2706" i="11" l="1"/>
  <c r="B2703" i="11"/>
  <c r="A2707" i="11" l="1"/>
  <c r="B2706" i="11"/>
  <c r="A2708" i="11" l="1"/>
  <c r="B2707" i="11"/>
  <c r="A2709" i="11" l="1"/>
  <c r="B2708" i="11"/>
  <c r="A2710" i="11" l="1"/>
  <c r="B2709" i="11"/>
  <c r="A2711" i="11" l="1"/>
  <c r="B2710" i="11"/>
  <c r="A2712" i="11" l="1"/>
  <c r="B2711" i="11"/>
  <c r="A2713" i="11" l="1"/>
  <c r="B2712" i="11"/>
  <c r="A2714" i="11" l="1"/>
  <c r="B2713" i="11"/>
  <c r="A2715" i="11" l="1"/>
  <c r="B2714" i="11"/>
  <c r="A2716" i="11" l="1"/>
  <c r="B2715" i="11"/>
  <c r="A2717" i="11" l="1"/>
  <c r="B2716" i="11"/>
  <c r="A2718" i="11" l="1"/>
  <c r="B2717" i="11"/>
  <c r="A2719" i="11" l="1"/>
  <c r="B2718" i="11"/>
  <c r="A2720" i="11" l="1"/>
  <c r="B2719" i="11"/>
  <c r="A2721" i="11" l="1"/>
  <c r="B2720" i="11"/>
  <c r="A2722" i="11" l="1"/>
  <c r="B2721" i="11"/>
  <c r="A2723" i="11" l="1"/>
  <c r="B2722" i="11"/>
  <c r="A2726" i="11" l="1"/>
  <c r="B2723" i="11"/>
  <c r="A2727" i="11" l="1"/>
  <c r="B2726" i="11"/>
  <c r="A2728" i="11" l="1"/>
  <c r="B2727" i="11"/>
  <c r="A2729" i="11" l="1"/>
  <c r="B2728" i="11"/>
  <c r="A2730" i="11" l="1"/>
  <c r="B2729" i="11"/>
  <c r="A2731" i="11" l="1"/>
  <c r="B2730" i="11"/>
  <c r="A2732" i="11" l="1"/>
  <c r="B2731" i="11"/>
  <c r="A2733" i="11" l="1"/>
  <c r="B2732" i="11"/>
  <c r="A2734" i="11" l="1"/>
  <c r="B2733" i="11"/>
  <c r="A2737" i="11" l="1"/>
  <c r="B2734" i="11"/>
  <c r="A2738" i="11" l="1"/>
  <c r="B2737" i="11"/>
  <c r="A2739" i="11" l="1"/>
  <c r="B2738" i="11"/>
  <c r="A2740" i="11" l="1"/>
  <c r="B2739" i="11"/>
  <c r="A2743" i="11" l="1"/>
  <c r="B2740" i="11"/>
  <c r="A2744" i="11" l="1"/>
  <c r="B2743" i="11"/>
  <c r="A2745" i="11" l="1"/>
  <c r="B2744" i="11"/>
  <c r="A2746" i="11" l="1"/>
  <c r="B2745" i="11"/>
  <c r="A2747" i="11" l="1"/>
  <c r="B2746" i="11"/>
  <c r="A2748" i="11" l="1"/>
  <c r="B2747" i="11"/>
  <c r="A2749" i="11" l="1"/>
  <c r="B2748" i="11"/>
  <c r="A2750" i="11" l="1"/>
  <c r="B2749" i="11"/>
  <c r="A2751" i="11" l="1"/>
  <c r="B2750" i="11"/>
  <c r="A2752" i="11" l="1"/>
  <c r="B2751" i="11"/>
  <c r="A2753" i="11" l="1"/>
  <c r="B2752" i="11"/>
  <c r="A2754" i="11" l="1"/>
  <c r="B2753" i="11"/>
  <c r="A2755" i="11" l="1"/>
  <c r="B2754" i="11"/>
  <c r="A2756" i="11" l="1"/>
  <c r="B2755" i="11"/>
  <c r="A2757" i="11" l="1"/>
  <c r="B2756" i="11"/>
  <c r="A2760" i="11" l="1"/>
  <c r="B2757" i="11"/>
  <c r="A2761" i="11" l="1"/>
  <c r="B2760" i="11"/>
  <c r="A2762" i="11" l="1"/>
  <c r="B2761" i="11"/>
  <c r="A2763" i="11" l="1"/>
  <c r="B2762" i="11"/>
  <c r="A2764" i="11" l="1"/>
  <c r="B2763" i="11"/>
  <c r="A2765" i="11" l="1"/>
  <c r="B2764" i="11"/>
  <c r="A2768" i="11" l="1"/>
  <c r="B2765" i="11"/>
  <c r="A2769" i="11" l="1"/>
  <c r="B2768" i="11"/>
  <c r="A2770" i="11" l="1"/>
  <c r="B2769" i="11"/>
  <c r="A2771" i="11" l="1"/>
  <c r="B2770" i="11"/>
  <c r="A2772" i="11" l="1"/>
  <c r="B2771" i="11"/>
  <c r="A2773" i="11" l="1"/>
  <c r="B2772" i="11"/>
  <c r="A2776" i="11" l="1"/>
  <c r="B2773" i="11"/>
  <c r="A2777" i="11" l="1"/>
  <c r="B2776" i="11"/>
  <c r="A2778" i="11" l="1"/>
  <c r="B2777" i="11"/>
  <c r="A2779" i="11" l="1"/>
  <c r="B2778" i="11"/>
  <c r="A2780" i="11" l="1"/>
  <c r="B2779" i="11"/>
  <c r="A2781" i="11" l="1"/>
  <c r="B2780" i="11"/>
  <c r="A2784" i="11" l="1"/>
  <c r="B2781" i="11"/>
  <c r="A2785" i="11" l="1"/>
  <c r="B2784" i="11"/>
  <c r="A2786" i="11" l="1"/>
  <c r="B2785" i="11"/>
  <c r="A2787" i="11" l="1"/>
  <c r="B2786" i="11"/>
  <c r="A2788" i="11" l="1"/>
  <c r="B2787" i="11"/>
  <c r="A2789" i="11" l="1"/>
  <c r="B2788" i="11"/>
  <c r="A2790" i="11" l="1"/>
  <c r="B2789" i="11"/>
  <c r="A2791" i="11" l="1"/>
  <c r="B2790" i="11"/>
  <c r="A2792" i="11" l="1"/>
  <c r="B2791" i="11"/>
  <c r="A2793" i="11" l="1"/>
  <c r="B2792" i="11"/>
  <c r="A2794" i="11" l="1"/>
  <c r="B2793" i="11"/>
  <c r="A2797" i="11" l="1"/>
  <c r="B2794" i="11"/>
  <c r="A2798" i="11" l="1"/>
  <c r="B2797" i="11"/>
  <c r="A2799" i="11" l="1"/>
  <c r="B2798" i="11"/>
  <c r="A2800" i="11" l="1"/>
  <c r="B2799" i="11"/>
  <c r="A2801" i="11" l="1"/>
  <c r="B2800" i="11"/>
  <c r="A2802" i="11" l="1"/>
  <c r="B2801" i="11"/>
  <c r="A2807" i="11" l="1"/>
  <c r="B2802" i="11"/>
  <c r="A2808" i="11" l="1"/>
  <c r="B2807" i="11"/>
  <c r="A2809" i="11" l="1"/>
  <c r="B2808" i="11"/>
  <c r="A2810" i="11" l="1"/>
  <c r="B2809" i="11"/>
  <c r="A2811" i="11" l="1"/>
  <c r="B2810" i="11"/>
  <c r="A2812" i="11" l="1"/>
  <c r="B2811" i="11"/>
  <c r="A2813" i="11" l="1"/>
  <c r="B2812" i="11"/>
  <c r="A2814" i="11" l="1"/>
  <c r="B2813" i="11"/>
  <c r="A2815" i="11" l="1"/>
  <c r="B2814" i="11"/>
  <c r="A2816" i="11" l="1"/>
  <c r="B2815" i="11"/>
  <c r="A2817" i="11" l="1"/>
  <c r="B2816" i="11"/>
  <c r="A2818" i="11" l="1"/>
  <c r="B2817" i="11"/>
  <c r="A2819" i="11" l="1"/>
  <c r="B2818" i="11"/>
  <c r="A2820" i="11" l="1"/>
  <c r="B2819" i="11"/>
  <c r="A2821" i="11" l="1"/>
  <c r="B2820" i="11"/>
  <c r="A2822" i="11" l="1"/>
  <c r="B2821" i="11"/>
  <c r="A2823" i="11" l="1"/>
  <c r="B2822" i="11"/>
  <c r="A2824" i="11" l="1"/>
  <c r="B2823" i="11"/>
  <c r="A2825" i="11" l="1"/>
  <c r="B2824" i="11"/>
  <c r="A2826" i="11" l="1"/>
  <c r="B2825" i="11"/>
  <c r="A2827" i="11" l="1"/>
  <c r="B2826" i="11"/>
  <c r="A2828" i="11" l="1"/>
  <c r="B2827" i="11"/>
  <c r="A2829" i="11" l="1"/>
  <c r="B2828" i="11"/>
  <c r="A2830" i="11" l="1"/>
  <c r="B2829" i="11"/>
  <c r="A2831" i="11" l="1"/>
  <c r="B2830" i="11"/>
  <c r="A2832" i="11" l="1"/>
  <c r="B2831" i="11"/>
  <c r="A2833" i="11" l="1"/>
  <c r="B2832" i="11"/>
  <c r="A2834" i="11" l="1"/>
  <c r="B2833" i="11"/>
  <c r="A2835" i="11" l="1"/>
  <c r="B2834" i="11"/>
  <c r="A2836" i="11" l="1"/>
  <c r="B2835" i="11"/>
  <c r="A2837" i="11" l="1"/>
  <c r="B2836" i="11"/>
  <c r="A2838" i="11" l="1"/>
  <c r="B2837" i="11"/>
  <c r="A2839" i="11" l="1"/>
  <c r="B2838" i="11"/>
  <c r="A2840" i="11" l="1"/>
  <c r="B2839" i="11"/>
  <c r="A2841" i="11" l="1"/>
  <c r="B2840" i="11"/>
  <c r="A2842" i="11" l="1"/>
  <c r="B2841" i="11"/>
  <c r="A2843" i="11" l="1"/>
  <c r="B2842" i="11"/>
  <c r="A2844" i="11" l="1"/>
  <c r="B2843" i="11"/>
  <c r="A2845" i="11" l="1"/>
  <c r="B2844" i="11"/>
  <c r="A2846" i="11" l="1"/>
  <c r="B2845" i="11"/>
  <c r="A2847" i="11" l="1"/>
  <c r="B2846" i="11"/>
  <c r="A2848" i="11" l="1"/>
  <c r="B2847" i="11"/>
  <c r="A2849" i="11" l="1"/>
  <c r="B2848" i="11"/>
  <c r="A2850" i="11" l="1"/>
  <c r="B2849" i="11"/>
  <c r="A2851" i="11" l="1"/>
  <c r="B2850" i="11"/>
  <c r="A2852" i="11" l="1"/>
  <c r="B2851" i="11"/>
  <c r="A2853" i="11" l="1"/>
  <c r="B2852" i="11"/>
  <c r="A2854" i="11" l="1"/>
  <c r="B2853" i="11"/>
  <c r="A2855" i="11" l="1"/>
  <c r="B2854" i="11"/>
  <c r="A2856" i="11" l="1"/>
  <c r="B2855" i="11"/>
  <c r="A2857" i="11" l="1"/>
  <c r="B2856" i="11"/>
  <c r="A2858" i="11" l="1"/>
  <c r="B2857" i="11"/>
  <c r="A2859" i="11" l="1"/>
  <c r="B2858" i="11"/>
  <c r="A2860" i="11" l="1"/>
  <c r="B2859" i="11"/>
  <c r="A2861" i="11" l="1"/>
  <c r="B2860" i="11"/>
  <c r="A2862" i="11" l="1"/>
  <c r="B2861" i="11"/>
  <c r="A2863" i="11" l="1"/>
  <c r="B2862" i="11"/>
  <c r="A2866" i="11" l="1"/>
  <c r="B2863" i="11"/>
  <c r="A2867" i="11" l="1"/>
  <c r="B2866" i="11"/>
  <c r="A2868" i="11" l="1"/>
  <c r="B2867" i="11"/>
  <c r="A2869" i="11" l="1"/>
  <c r="B2868" i="11"/>
  <c r="A2870" i="11" l="1"/>
  <c r="B2869" i="11"/>
  <c r="A2871" i="11" l="1"/>
  <c r="B2870" i="11"/>
  <c r="A2874" i="11" l="1"/>
  <c r="B2871" i="11"/>
  <c r="A2875" i="11" l="1"/>
  <c r="B2874" i="11"/>
  <c r="A2876" i="11" l="1"/>
  <c r="B2875" i="11"/>
  <c r="A2877" i="11" l="1"/>
  <c r="B2876" i="11"/>
  <c r="A2878" i="11" l="1"/>
  <c r="B2877" i="11"/>
  <c r="A2879" i="11" l="1"/>
  <c r="B2878" i="11"/>
  <c r="A2880" i="11" l="1"/>
  <c r="B2879" i="11"/>
  <c r="A2881" i="11" l="1"/>
  <c r="B2880" i="11"/>
  <c r="A2882" i="11" l="1"/>
  <c r="B2881" i="11"/>
  <c r="A2885" i="11" l="1"/>
  <c r="B2882" i="11"/>
  <c r="A2886" i="11" l="1"/>
  <c r="B2885" i="11"/>
  <c r="A2887" i="11" l="1"/>
  <c r="B2886" i="11"/>
  <c r="A2888" i="11" l="1"/>
  <c r="B2887" i="11"/>
  <c r="A2889" i="11" l="1"/>
  <c r="B2888" i="11"/>
  <c r="A2890" i="11" l="1"/>
  <c r="B2889" i="11"/>
  <c r="A2891" i="11" l="1"/>
  <c r="B2890" i="11"/>
  <c r="A2892" i="11" l="1"/>
  <c r="B2891" i="11"/>
  <c r="A2893" i="11" l="1"/>
  <c r="B2892" i="11"/>
  <c r="A2894" i="11" l="1"/>
  <c r="B2893" i="11"/>
  <c r="A2895" i="11" l="1"/>
  <c r="B2894" i="11"/>
  <c r="A2896" i="11" l="1"/>
  <c r="B2895" i="11"/>
  <c r="A2897" i="11" l="1"/>
  <c r="B2896" i="11"/>
  <c r="A2898" i="11" l="1"/>
  <c r="B2897" i="11"/>
  <c r="A2899" i="11" l="1"/>
  <c r="B2898" i="11"/>
  <c r="A2900" i="11" l="1"/>
  <c r="B2899" i="11"/>
  <c r="A2901" i="11" l="1"/>
  <c r="B2900" i="11"/>
  <c r="A2902" i="11" l="1"/>
  <c r="B2901" i="11"/>
  <c r="A2905" i="11" l="1"/>
  <c r="B2902" i="11"/>
  <c r="A2906" i="11" l="1"/>
  <c r="B2905" i="11"/>
  <c r="A2907" i="11" l="1"/>
  <c r="B2906" i="11"/>
  <c r="A2908" i="11" l="1"/>
  <c r="B2907" i="11"/>
  <c r="A2909" i="11" l="1"/>
  <c r="B2908" i="11"/>
  <c r="A2910" i="11" l="1"/>
  <c r="B2909" i="11"/>
  <c r="A2911" i="11" l="1"/>
  <c r="B2910" i="11"/>
  <c r="A2912" i="11" l="1"/>
  <c r="B2911" i="11"/>
  <c r="A2913" i="11" l="1"/>
  <c r="B2912" i="11"/>
  <c r="A2914" i="11" l="1"/>
  <c r="B2913" i="11"/>
  <c r="A2915" i="11" l="1"/>
  <c r="B2914" i="11"/>
  <c r="A2916" i="11" l="1"/>
  <c r="B2915" i="11"/>
  <c r="A2917" i="11" l="1"/>
  <c r="B2916" i="11"/>
  <c r="A2918" i="11" l="1"/>
  <c r="B2918" i="11" s="1"/>
  <c r="B2917" i="11"/>
</calcChain>
</file>

<file path=xl/sharedStrings.xml><?xml version="1.0" encoding="utf-8"?>
<sst xmlns="http://schemas.openxmlformats.org/spreadsheetml/2006/main" count="9796" uniqueCount="2514">
  <si>
    <t>Internally Funded Trainee</t>
  </si>
  <si>
    <t>Externally Funded Trainee</t>
  </si>
  <si>
    <t>Consultant</t>
  </si>
  <si>
    <t>Total Salary</t>
  </si>
  <si>
    <t>TOTAL FTE</t>
  </si>
  <si>
    <t>TOTAL</t>
  </si>
  <si>
    <t>FTE Staffing and Salaries</t>
  </si>
  <si>
    <t>Reagent Costs</t>
  </si>
  <si>
    <t>Overheads (Excluding Capital Charges)</t>
  </si>
  <si>
    <t>Travel and Subsistence</t>
  </si>
  <si>
    <t>Conferences, Training and CPD</t>
  </si>
  <si>
    <t>Non-Pay Costs</t>
  </si>
  <si>
    <t>Total</t>
  </si>
  <si>
    <t>Total Expenditure</t>
  </si>
  <si>
    <t>Clinical Staff/Clinical Scientists</t>
  </si>
  <si>
    <t>Approximate % Time Spent on GP/ Community Work</t>
  </si>
  <si>
    <t>Average Cost per FTE (For Reference)</t>
  </si>
  <si>
    <t>Bands 1-2</t>
  </si>
  <si>
    <t>Band 3</t>
  </si>
  <si>
    <t>Band 4</t>
  </si>
  <si>
    <t>Band 5</t>
  </si>
  <si>
    <t>Band 6</t>
  </si>
  <si>
    <t>Band 7</t>
  </si>
  <si>
    <t>Band 8a</t>
  </si>
  <si>
    <t>Band 8b</t>
  </si>
  <si>
    <t>Band 8c</t>
  </si>
  <si>
    <t>Band 8d-9</t>
  </si>
  <si>
    <t>Laboratory Support (eg MLA)</t>
  </si>
  <si>
    <t>Junior Doctors/Specialty Trainees (eg SpR)</t>
  </si>
  <si>
    <t>Other Non Pay Items*</t>
  </si>
  <si>
    <t>Medical Consultants Incl Locums (Lab Only*)</t>
  </si>
  <si>
    <t>Biomedical Scientists/Scientific</t>
  </si>
  <si>
    <t>Administrative and Clerical Staff</t>
  </si>
  <si>
    <t>Any Other Staff (Excl Phlebotomy, Transport)</t>
  </si>
  <si>
    <t>Consumables</t>
  </si>
  <si>
    <t>Equipment Maintenance and Managed Service Contract Payments</t>
  </si>
  <si>
    <t>Minor Capital Purchases (Under £5k)</t>
  </si>
  <si>
    <t>Cytoscreener</t>
  </si>
  <si>
    <t>Consultant Data</t>
  </si>
  <si>
    <t>C4-1-1</t>
  </si>
  <si>
    <t>Total Number of Consultants (Number of People)</t>
  </si>
  <si>
    <t>Please identify the number of PAs dedicated to:</t>
  </si>
  <si>
    <t>C4-1-2</t>
  </si>
  <si>
    <t>Total Direct Clinical Care (DCC) PAs internally funded</t>
  </si>
  <si>
    <t>C4-1-3</t>
  </si>
  <si>
    <t>Total Direct Clinical Care (DCC) PAs externally funded</t>
  </si>
  <si>
    <t>C4-1-4</t>
  </si>
  <si>
    <t>Total Supporting Professional Activity (SPA) PAs internally funded</t>
  </si>
  <si>
    <t>C4-1-5</t>
  </si>
  <si>
    <t>Total Supporting Professional Activity (SPA) PAs externally funded</t>
  </si>
  <si>
    <t>C4-1-6</t>
  </si>
  <si>
    <t>Total Extra Programmed Activity (EPA) PAs internally funded</t>
  </si>
  <si>
    <t>C4-1-7</t>
  </si>
  <si>
    <t>Total Extra Programmed Activity (EPA) PAs externally funded</t>
  </si>
  <si>
    <t>C4-1-8</t>
  </si>
  <si>
    <t>Total Number of Programmed Activities (PAs)</t>
  </si>
  <si>
    <t>Of the above Total Number of PAs, please identify the number of PAs dedicated to:</t>
  </si>
  <si>
    <t>C4-2-1</t>
  </si>
  <si>
    <t>Providing teaching/training to your staff, i.e. typically within your department</t>
  </si>
  <si>
    <t>C4-2-2</t>
  </si>
  <si>
    <t>Providing teaching/training to external staff (i.e. not on your budget)</t>
  </si>
  <si>
    <t>C4-2-3</t>
  </si>
  <si>
    <t>Management duties</t>
  </si>
  <si>
    <t>C4-2-4</t>
  </si>
  <si>
    <t>Bench work, reporting and interpretation of results</t>
  </si>
  <si>
    <t>C4-2-5</t>
  </si>
  <si>
    <t>Ward rounds and discussion of results with patients/requestors</t>
  </si>
  <si>
    <t>C4-2-6</t>
  </si>
  <si>
    <t>Attendance at MDT meetings</t>
  </si>
  <si>
    <t>C4-2-7</t>
  </si>
  <si>
    <t>Preparation for MDT meetings</t>
  </si>
  <si>
    <t>C4-2-8</t>
  </si>
  <si>
    <t>Infection control</t>
  </si>
  <si>
    <t>C4-2-10</t>
  </si>
  <si>
    <t>Research</t>
  </si>
  <si>
    <t>Laboratory/Diagnostic Related PAs</t>
  </si>
  <si>
    <t>Definition of PAs related to 'Laboratory/Diagnostic Work'</t>
  </si>
  <si>
    <t>PAs related to laboratory/diagnostic work will include obvious areas such as bench work, reporting and interpretation, and laboratory management duties.  They will also include things such as attendance at MDT meetings, laboratory staff training, any activities which involve discussion of a laboratory-generated result with a patient or doctor etc, and in-house teaching (i.e. within the laboratory or involving laboratory staff).  Essentially, these are DCC PAs not funded by a University, a research grant, a clinical trial, private income, or other source outside the Trust/organisation.  We would expect PAs related to areas such as external teaching, private clinics, and research to be excluded.</t>
  </si>
  <si>
    <t>C4-3-1</t>
  </si>
  <si>
    <t>Total Number of Laboratory/Diagnostic Related PAs</t>
  </si>
  <si>
    <t>C4-3-2</t>
  </si>
  <si>
    <t>Anything Else</t>
  </si>
  <si>
    <t>Total Number of Consultants and Overall PA Data</t>
  </si>
  <si>
    <t>Please provide any further detail you feel might help to:</t>
  </si>
  <si>
    <t>Describe the context of your service</t>
  </si>
  <si>
    <t>Help us to determine the most accurate peer group for your department</t>
  </si>
  <si>
    <t>Help with ongoing/future development of this work</t>
  </si>
  <si>
    <t>Anything else you feel may be useful and/or of interest to this project</t>
  </si>
  <si>
    <t>Free text</t>
  </si>
  <si>
    <t>Please note that this section is entirely optional, and that your comments will not be reported back in our analyses.</t>
  </si>
  <si>
    <t>Calculated FTE Consultants (Based on Lab/Diagnostic PAs)</t>
  </si>
  <si>
    <t>Post mortem work</t>
  </si>
  <si>
    <t>Further Detail: PAs</t>
  </si>
  <si>
    <t>Total (for reference)</t>
  </si>
  <si>
    <t>* FTE data are automatically calculated and imported from the previous worksheet ("Consultant Data").  If your Consultant FTE data is showing as 0.00 please ensure you have completed the previous sheet fully.</t>
  </si>
  <si>
    <t>General Information and Contact Details</t>
  </si>
  <si>
    <t>Organisation Name:</t>
  </si>
  <si>
    <t>Please provide your organisation name</t>
  </si>
  <si>
    <t>Details For Primary Contact Person For This Questionnaire:</t>
  </si>
  <si>
    <t>Name:</t>
  </si>
  <si>
    <t>Please provide the name of the primary contact person for this questionnaire</t>
  </si>
  <si>
    <t>Job Title:</t>
  </si>
  <si>
    <t>Please provide the job title of the primary contact person for this questionnaire</t>
  </si>
  <si>
    <t>Email Address:</t>
  </si>
  <si>
    <t>yourname@your-emailaddress.net</t>
  </si>
  <si>
    <t>Telephone Number:</t>
  </si>
  <si>
    <t>01234 567890</t>
  </si>
  <si>
    <t>Before You Get Started</t>
  </si>
  <si>
    <t>We advise saving a 'clean' back-up copy of this questionnaire before starting to complete it.  We also advise running this spreadsheet with calculations set to "Automatic" (found in the 'Formulas' tab under "Calculation Options" in most versions of Excel).  It's OK to run with calculations set to 'manual', however you will need to press F9 to process any changes you have made (particularly in order to update automatic totals).  By default it is likely to be already set to 'Automatic', but if you find that calculated totals are not refreshing when you make changes, you might wish to check this setting.</t>
  </si>
  <si>
    <t>Finally, we strongly recommend saving backup versions of this file as you go along (in addition to saving a 'clean' copy somewhere on your hard drive or network).  This way you can return to an earlier version without starting all over again in the event of an error occurring.</t>
  </si>
  <si>
    <t>When you've completed this questionnaire, please email it to:</t>
  </si>
  <si>
    <t>If you have any questions or problems completing this questionnaire please contact us at the above email address and we will be happy to assist.</t>
  </si>
  <si>
    <t>Contact Details</t>
  </si>
  <si>
    <t>Workload</t>
  </si>
  <si>
    <t>HI0</t>
  </si>
  <si>
    <t>PM0</t>
  </si>
  <si>
    <t>HC0</t>
  </si>
  <si>
    <t>Source of Workload</t>
  </si>
  <si>
    <t>% Requests From:</t>
  </si>
  <si>
    <t>Accident and Emergency Department</t>
  </si>
  <si>
    <t>Referred in - Hospital within your formal network</t>
  </si>
  <si>
    <t>Inpatient Department</t>
  </si>
  <si>
    <t>Outpatient Department</t>
  </si>
  <si>
    <t>Referred in - Other NHS hospital not included above</t>
  </si>
  <si>
    <t>Referred in - Private/Non-NHS</t>
  </si>
  <si>
    <t>Primary care/GP</t>
  </si>
  <si>
    <t>Any other not listed above</t>
  </si>
  <si>
    <t>Total for reference - should equal 100%</t>
  </si>
  <si>
    <t>If you are unable to provide accurate information for "Source of Workload" then a close estimate will be OK.  Please state below the % of requests received from each source in the table below:</t>
  </si>
  <si>
    <t>GC0</t>
  </si>
  <si>
    <t>info@pathology.support</t>
  </si>
  <si>
    <t>Non Pay Costs</t>
  </si>
  <si>
    <t>HC-NP1</t>
  </si>
  <si>
    <t>HC-NP2</t>
  </si>
  <si>
    <t>HC-NP3</t>
  </si>
  <si>
    <t>HC-NP4</t>
  </si>
  <si>
    <t>HC-NP5</t>
  </si>
  <si>
    <t>HC-NP6</t>
  </si>
  <si>
    <t>HC-NP7</t>
  </si>
  <si>
    <t>HC-NP8</t>
  </si>
  <si>
    <t>HC-NP0</t>
  </si>
  <si>
    <t>HC-TotalExp0</t>
  </si>
  <si>
    <t>Additional Information</t>
  </si>
  <si>
    <t>Additional Info 1</t>
  </si>
  <si>
    <t>Additional Info 2</t>
  </si>
  <si>
    <t>Additional Info 3</t>
  </si>
  <si>
    <t>Additional Info 4</t>
  </si>
  <si>
    <t>Additional Info 5</t>
  </si>
  <si>
    <t>Additional Info 6</t>
  </si>
  <si>
    <t>Additional Info 7</t>
  </si>
  <si>
    <t>Total FTE</t>
  </si>
  <si>
    <t>Average Cost per FTE</t>
  </si>
  <si>
    <t>Other Non Pay Items</t>
  </si>
  <si>
    <t>Total Non-Pay</t>
  </si>
  <si>
    <t>Staffing and Salaries</t>
  </si>
  <si>
    <t>Non Pay Expenditure</t>
  </si>
  <si>
    <t>Total Expenditure and Indicative Cost per Request</t>
  </si>
  <si>
    <t>Questionnaire Submission - When Completed</t>
  </si>
  <si>
    <t>This worksheet is provided as a way for you to quickly sense check your summary data prior to submitting your questionnaire to us.  You do not need to enter data into this sheet, it is automatically created from the responses you have provided elsewhere in this questionnaire.  You can refer back to this worksheet as soon as the rest of your questionnaire is completed.</t>
  </si>
  <si>
    <r>
      <t xml:space="preserve">1) Shaded boxes are usually calculated metrics, subtotals, and/or other information provided for reference, and should not be overwritten. </t>
    </r>
    <r>
      <rPr>
        <u/>
        <sz val="11"/>
        <color theme="1"/>
        <rFont val="Calibri"/>
        <family val="2"/>
        <scheme val="minor"/>
      </rPr>
      <t xml:space="preserve"> Please only enter data into unshaded boxes!</t>
    </r>
  </si>
  <si>
    <t>2) A common sense approach is usually the correct approach.  These are your data and you know your service better than anybody else, so your instinct about "what feels right" is probably the correct way to go.  However, if you're unsure about anything, please contact us at the email address below and we'll be very happy to provide advice and guidance.</t>
  </si>
  <si>
    <t>3) As a general rule of thumb, if you've included a particular area of work within the workload matrix, you should also include the relevant staff and cost associated with this work.  The same is true vice versa.  Workload requires matching staff and cost, and likewise, staff and cost require the matching workload.</t>
  </si>
  <si>
    <t>*Please do not include costs for Phlebotomy, Transport/Logistics, Blood Products/Components, Outward Referrals, or Capital Charges.</t>
  </si>
  <si>
    <t>For reference, laboratory/diagnostic related PAs as a % of all PAs are as follows:</t>
  </si>
  <si>
    <t>We are seeking to calculate FTE Consultants based only on their PAs which contribute (either directly or indirectly) to the output, productivity and/or service provision of the laboratory.  The FTE figure we use is calculated from the number of PAs that are provided in this way, and we ask that you also adjust the related salary figure in the "FTE Staff and Finance" worksheet to match.</t>
  </si>
  <si>
    <t>Do not include phlebotomy staff, nursing staff, porters, or transport staff, even if they are included in your budget.  The majority of laboratories typically do not carry these costs, and we are looking to achieve maximum comparability in terms of the cost to deliver the pathology service in our analyses.</t>
  </si>
  <si>
    <t>Please do not 'net off' any income or external funding against costs included within this questionnaire.  The aim of this project is to help laboratories gain an understanding of the comparable cost of providing their service.  For that reason a number of costs are excluded from the scope of this exercise, either because they are not typically included on the pathology budget elsewhere (eg transport) or because they are challenging to obtain accurately (eg capital charges).  For now we are also not looking to include the cost of outward referrals, but may look to analyse this separately in future following review of this process at the end of the project.</t>
  </si>
  <si>
    <t>4) Data you provide in this questionnaire should relate to financial year 2023-24, which runs from 1st April 2023 to 31st March 2024.</t>
  </si>
  <si>
    <t>Your FTE staffing data should include all staff in post at the end of the financial year to which you are reporting, ie it should reflect your staffing position at 31st March 2024.  You should also include staff on long term sick leave and maternity leave, and all vacancies that are actively being advertised.  This means that frozen vacancies, unfunded vacancies and establishment posts that may have been unfilled for some time SHOULD NOT be included.</t>
  </si>
  <si>
    <t>The following matrix collects data to show the total number of FTE for each staff group by AfC pay band, with their assocaited salaries.  Note that FTE data will be automatically calculated and imported from the previous worksheet ("Consultant Data") and is based only on "Laboratory Related PAs", where 10 PAs = 1.00 FTE.  You will however need to provide the salaries for these staff, but should apply the laboratory related calculation to those salaries.  So for example if your consultant job plans have 75% dedicated to our definition of "Laboratory Related", then you should only enter 75% of their salary, or an appropriate proportion based on the time allocated, assuming that adjustments haven't already been made for externally/privately funded sessions etc.</t>
  </si>
  <si>
    <t xml:space="preserve">As a final note of guidance, these data should be a fair reflection of your workforce resource over the time period in question.  Your judgement on what will best represent your department will almost certainly by the right call in most situations. </t>
  </si>
  <si>
    <t>(an estimate will be OK here)</t>
  </si>
  <si>
    <t>The Workload/Activity section is significantly different from previous years, so you might wish to familiarise yourself with the following guidance notes before beginning to input your data.</t>
  </si>
  <si>
    <t>Following feedback from participants and network leads over the past couple of years, we have expanded the scope of data collected per-test to include further information around the source of each test and the type of outward referrals (where relevant).  The data we collect this year will allow us to create analyses to help laboratories better understand the flow of work, and where the pressure points might be in terms of source of specific tests, and where there might be opportunities to repatriate certain tests.</t>
  </si>
  <si>
    <r>
      <t xml:space="preserve">As valuable as we hope these expanded data will be, in planning for this exercise we felt that the burden of data collection using this level of detail for every test collected in previous years would have been too great to undertake, and have therefore reduced the number of individual items (tests) we are collecting specific data for.  </t>
    </r>
    <r>
      <rPr>
        <b/>
        <sz val="11"/>
        <color theme="1"/>
        <rFont val="Calibri"/>
        <family val="2"/>
        <scheme val="minor"/>
      </rPr>
      <t xml:space="preserve">However, please note that we are still counting </t>
    </r>
    <r>
      <rPr>
        <b/>
        <u/>
        <sz val="11"/>
        <color theme="1"/>
        <rFont val="Calibri"/>
        <family val="2"/>
        <scheme val="minor"/>
      </rPr>
      <t>total tests</t>
    </r>
    <r>
      <rPr>
        <b/>
        <sz val="11"/>
        <color theme="1"/>
        <rFont val="Calibri"/>
        <family val="2"/>
        <scheme val="minor"/>
      </rPr>
      <t xml:space="preserve"> in the same way as previous years, and you should still account for all activity in the same way</t>
    </r>
    <r>
      <rPr>
        <sz val="11"/>
        <color theme="1"/>
        <rFont val="Calibri"/>
        <family val="2"/>
        <scheme val="minor"/>
      </rPr>
      <t>; it's just that some of the more esoteric/less frequently requested tests will be captured together in "Any Other" tests for the appropriate sub-section.</t>
    </r>
  </si>
  <si>
    <r>
      <t xml:space="preserve">When providing general test volume data under any of the "Any Other" test sections, please note that our definition of tests </t>
    </r>
    <r>
      <rPr>
        <b/>
        <u/>
        <sz val="11"/>
        <color theme="1"/>
        <rFont val="Calibri"/>
        <family val="2"/>
        <scheme val="minor"/>
      </rPr>
      <t>excludes</t>
    </r>
    <r>
      <rPr>
        <sz val="11"/>
        <color theme="1"/>
        <rFont val="Calibri"/>
        <family val="2"/>
        <scheme val="minor"/>
      </rPr>
      <t xml:space="preserve"> the following:</t>
    </r>
  </si>
  <si>
    <t>Comments, notes and text relating to activity</t>
  </si>
  <si>
    <t>Calculations/ratios derived from other tests that have been accounted for elsewhere in this matrix (even if they are billed separately)</t>
  </si>
  <si>
    <t>Miscellaneous non-test items that may appear in the LIMS data as a "test count", for example consumables purchased</t>
  </si>
  <si>
    <t>Definitions of Tests in Blood Sciences</t>
  </si>
  <si>
    <t>The use of requests and/or tests as unweighted units of workload measurement varies between departments, and variation exists between departments in terms of how to count activity.  However, on-going development with significant input from our user groups and specialty panels have identified the most commonly used definitions of 'request' and 'test' and they are stated below.  Workload measurements will never be a flawless comparison across different departments, but these are the closest definitions available and will provide a useful and informative comparison of workload volume when analysed appropriately.</t>
  </si>
  <si>
    <t>TBP General Definition of a 'Test'</t>
  </si>
  <si>
    <t>"A result produced by an analytical process on a single specimen.  Calculated results and comments describing a test or result should NOT be counted as tests."  (Do not include analyser indices (e.g. haemolysis, icterus, lipaemia) in your test totals).</t>
  </si>
  <si>
    <t>Due to problems in many LIMS systems counting 'requests' in Blood Sciences disciplines, we no longer collect data for requests for Chemistry, Haematology, Immunology, or combined Blood Sciences.  However, we have retained references to the counting methods where approriate, as they provide valuable context in terms of understanding the methodology in use.</t>
  </si>
  <si>
    <t>Lymphocyte phenotyping/subsets for HIV</t>
  </si>
  <si>
    <t>The Workload/Activity section this year is significantly different from in previous years, so you might wish to familiarise yourself with the guidance notes on the previous worksheet before beginning to input your data.</t>
  </si>
  <si>
    <t>Chemistry</t>
  </si>
  <si>
    <t>Haematology</t>
  </si>
  <si>
    <t>Specialist Immunology</t>
  </si>
  <si>
    <t>Activity/Workload Data Entry for Specifically Named Individual Tests</t>
  </si>
  <si>
    <t>Plasma/Serum Blood for Common Test Panels</t>
  </si>
  <si>
    <t>Total Tests Performed In-House</t>
  </si>
  <si>
    <t>% from Your AED and Inpatients</t>
  </si>
  <si>
    <t>% Referred In From Your Formal Network</t>
  </si>
  <si>
    <t>% Referred In From Other Non-Network Labs/Non-NHS</t>
  </si>
  <si>
    <t>% from Your GPs/Primary Care</t>
  </si>
  <si>
    <t>% from Others (Auto Calculated)</t>
  </si>
  <si>
    <t>Tests Referred Out to Your Formal Network</t>
  </si>
  <si>
    <t>Tests Referred Out Elsewhere</t>
  </si>
  <si>
    <t>Sodium</t>
  </si>
  <si>
    <t>Potassium</t>
  </si>
  <si>
    <t>Creatinine</t>
  </si>
  <si>
    <t>Urea</t>
  </si>
  <si>
    <t>Bicarbonate</t>
  </si>
  <si>
    <t>Chloride</t>
  </si>
  <si>
    <t>Bilirubin</t>
  </si>
  <si>
    <t>Alkaline Phosphatase</t>
  </si>
  <si>
    <t>ALT</t>
  </si>
  <si>
    <t>AST</t>
  </si>
  <si>
    <t>Albumin</t>
  </si>
  <si>
    <t>Gamma GT</t>
  </si>
  <si>
    <t>Calcium</t>
  </si>
  <si>
    <t>Phosphate</t>
  </si>
  <si>
    <t>Total Protein</t>
  </si>
  <si>
    <t>Triglyceride</t>
  </si>
  <si>
    <t>Cholesterol</t>
  </si>
  <si>
    <t>HDL</t>
  </si>
  <si>
    <t>LDL</t>
  </si>
  <si>
    <t>TSH</t>
  </si>
  <si>
    <t>Free T4</t>
  </si>
  <si>
    <t>Total T4</t>
  </si>
  <si>
    <t>Free T3</t>
  </si>
  <si>
    <t>Total T3</t>
  </si>
  <si>
    <t>Ferritin</t>
  </si>
  <si>
    <t>Iron</t>
  </si>
  <si>
    <t>Iron Binding Capacity</t>
  </si>
  <si>
    <t>Transferrin</t>
  </si>
  <si>
    <t>Other Plasma/Serum/Blood Tests</t>
  </si>
  <si>
    <t>Vitamin D</t>
  </si>
  <si>
    <t>Prostate Specific Antigen (PSA)</t>
  </si>
  <si>
    <t>Blood Gas (Count as 1 test; Exclude POCT)</t>
  </si>
  <si>
    <t>BNP/NT-Pro BNP</t>
  </si>
  <si>
    <t>CA125</t>
  </si>
  <si>
    <t>CA15-3</t>
  </si>
  <si>
    <t>CA19-9</t>
  </si>
  <si>
    <t>CEA</t>
  </si>
  <si>
    <t>C-Reactive Protein</t>
  </si>
  <si>
    <t>Vitamin B12</t>
  </si>
  <si>
    <t>Serum Folate</t>
  </si>
  <si>
    <t>Red Cell Folate</t>
  </si>
  <si>
    <t>FSH</t>
  </si>
  <si>
    <t>LH</t>
  </si>
  <si>
    <t>HbA1c</t>
  </si>
  <si>
    <t>LDH</t>
  </si>
  <si>
    <t>Lithium</t>
  </si>
  <si>
    <t>ELF Testing</t>
  </si>
  <si>
    <t>P3NP</t>
  </si>
  <si>
    <t>Troponin I</t>
  </si>
  <si>
    <t>Troponin T</t>
  </si>
  <si>
    <t>Any Other Plasma/Serum/Blood Tests</t>
  </si>
  <si>
    <t>Urine Drugs of Abuse Screening Tests</t>
  </si>
  <si>
    <t>Total Urine Drugs of Abuse Screening Tests</t>
  </si>
  <si>
    <t>Non-Drugs of Abuse Urine Tests</t>
  </si>
  <si>
    <t>Total Non-DoA Urine Tests</t>
  </si>
  <si>
    <t>Fluids Tests</t>
  </si>
  <si>
    <t>Total Fluids Tests</t>
  </si>
  <si>
    <t>Immunochemistry Tests</t>
  </si>
  <si>
    <t>IgA</t>
  </si>
  <si>
    <t>IgD</t>
  </si>
  <si>
    <t>IgG</t>
  </si>
  <si>
    <t>IgG Subclasses (G1, 2, 3 and 4)</t>
  </si>
  <si>
    <t>IgM</t>
  </si>
  <si>
    <t>Protein Electrophoresis</t>
  </si>
  <si>
    <t>Serum Free Light Chains</t>
  </si>
  <si>
    <t>Any Other Immunochemistry Tests</t>
  </si>
  <si>
    <t>Faeces Chemistry Tests</t>
  </si>
  <si>
    <t>Faecal Calprotectin</t>
  </si>
  <si>
    <t>Any Other Faeces Tests</t>
  </si>
  <si>
    <t>Remaining Other Chemistry Tests</t>
  </si>
  <si>
    <t>Any Other Chemistry Tests Not Yet Included</t>
  </si>
  <si>
    <t>Calculated Total Tests for Chemistry - For Reference</t>
  </si>
  <si>
    <t>Total Tests for Chemistry</t>
  </si>
  <si>
    <t>Routine Haematology</t>
  </si>
  <si>
    <t>Full Blood Count (FBC)</t>
  </si>
  <si>
    <t>Blood Film - With Manual Report</t>
  </si>
  <si>
    <t>Blood Film - Automated/No Report</t>
  </si>
  <si>
    <t>ESR</t>
  </si>
  <si>
    <t>Pregnancy Test</t>
  </si>
  <si>
    <t>Reticulocytes</t>
  </si>
  <si>
    <t>Any Other Routine Haematology</t>
  </si>
  <si>
    <t>Coagulation Tests</t>
  </si>
  <si>
    <t>APTT</t>
  </si>
  <si>
    <t>Fibrinogen</t>
  </si>
  <si>
    <t>PT</t>
  </si>
  <si>
    <t>INR</t>
  </si>
  <si>
    <t>Thrombin Time/Prothrombin Time</t>
  </si>
  <si>
    <t>Any Other Coagulation Tests</t>
  </si>
  <si>
    <t>Bone Marrow Investigations</t>
  </si>
  <si>
    <t>Total Bone Marrow Investigations</t>
  </si>
  <si>
    <t>Haematinic Assays</t>
  </si>
  <si>
    <r>
      <t>Vitamin B12</t>
    </r>
    <r>
      <rPr>
        <i/>
        <sz val="11"/>
        <color theme="1"/>
        <rFont val="Calibri"/>
        <family val="2"/>
        <scheme val="minor"/>
      </rPr>
      <t xml:space="preserve"> (Not Already Counted in Chemistry)</t>
    </r>
  </si>
  <si>
    <r>
      <t>Folate</t>
    </r>
    <r>
      <rPr>
        <i/>
        <sz val="11"/>
        <color theme="1"/>
        <rFont val="Calibri"/>
        <family val="2"/>
        <scheme val="minor"/>
      </rPr>
      <t xml:space="preserve"> (Not Already Counted In Chemistry)</t>
    </r>
  </si>
  <si>
    <t>Any Other Haematinic Assays</t>
  </si>
  <si>
    <t>Blood Products and Components</t>
  </si>
  <si>
    <t>Total Blood Products and Components</t>
  </si>
  <si>
    <t>Number of RBC Units Received From NBTS</t>
  </si>
  <si>
    <t>Blood Bank</t>
  </si>
  <si>
    <t>Antenatal Antibody Screen</t>
  </si>
  <si>
    <t>Antibody Screen</t>
  </si>
  <si>
    <t>Blood Group</t>
  </si>
  <si>
    <t>DCT</t>
  </si>
  <si>
    <t>Kleihauer</t>
  </si>
  <si>
    <t>Electronic Crossmatch</t>
  </si>
  <si>
    <t>Traditional Crossmatch</t>
  </si>
  <si>
    <t>Any Other Blood Bank Tests</t>
  </si>
  <si>
    <t>Bone Marrow/Stem Cell Procedures</t>
  </si>
  <si>
    <t>Total Bone Marrow/Stem Cell Procedures</t>
  </si>
  <si>
    <t>Flow Cytometry Tests</t>
  </si>
  <si>
    <t>Total Flow Cytometry Tests</t>
  </si>
  <si>
    <t>Haemolytic Anaemia Tests</t>
  </si>
  <si>
    <t>Total Haemolytic Anaemia Tests</t>
  </si>
  <si>
    <t>Radioisotopes</t>
  </si>
  <si>
    <t>Total Radioisotopes</t>
  </si>
  <si>
    <t>Molecular Haematology Tests</t>
  </si>
  <si>
    <t>JAK - 2 mutations</t>
  </si>
  <si>
    <t>PCR - bcr/abl monitoring</t>
  </si>
  <si>
    <t>CALR</t>
  </si>
  <si>
    <t>MPL</t>
  </si>
  <si>
    <t>ASXL1</t>
  </si>
  <si>
    <t>MYD88</t>
  </si>
  <si>
    <t>Any Other Molecular Haematology Tests</t>
  </si>
  <si>
    <t>Calculated Total Tests for Haematology - For Reference</t>
  </si>
  <si>
    <t>Total Tests for Haematology and Blood Transfusion</t>
  </si>
  <si>
    <t>Autoimmune Serology</t>
  </si>
  <si>
    <t>Acetyl choline receptor antibodies</t>
  </si>
  <si>
    <t>ANA screens</t>
  </si>
  <si>
    <t>ANA titre (one test per sample NOT each dilution)</t>
  </si>
  <si>
    <t>ANCA  - immunoassay for PR3 antibodies = 1 test</t>
  </si>
  <si>
    <t>ANCA - immunoassay for MPO antbodies = 1 test</t>
  </si>
  <si>
    <t>ANCA by indirect immunofluorescence = 1 test</t>
  </si>
  <si>
    <t>Beta-2 glycoprotein 1 antibodies (IgG)</t>
  </si>
  <si>
    <t>Beta-2 glycoprotein 1 antibodies (IgM)</t>
  </si>
  <si>
    <t>Cardiolipin antibodies (IgG)</t>
  </si>
  <si>
    <t>Cardiolipin antibodies (IgM)</t>
  </si>
  <si>
    <t>Centromere B (CENPB) antibodies - by immunoassay/blot not IIF</t>
  </si>
  <si>
    <t>Connective tissue disease (CTD) screen (one test per sample)</t>
  </si>
  <si>
    <t>Cyclic citrullinated proteins (CCP) antibodies</t>
  </si>
  <si>
    <t>DNA antibodies by immunoassay/ELISA</t>
  </si>
  <si>
    <t>ENA screen (1 test per sample)</t>
  </si>
  <si>
    <t>Endomysial (IgA) antibodies</t>
  </si>
  <si>
    <t>Ganglioside antibodies</t>
  </si>
  <si>
    <t>Intrinsic factor antibodies</t>
  </si>
  <si>
    <t>Jo-1 antibodies</t>
  </si>
  <si>
    <t>La antibodies</t>
  </si>
  <si>
    <t>Liver &amp; gastric parietal cell antibodies by indirect immunofluorescence</t>
  </si>
  <si>
    <t>Neuronal antibodies by immunoblot (1 test per sample)</t>
  </si>
  <si>
    <t>Rheumatoid factor - Including follow-up test</t>
  </si>
  <si>
    <t>Ribosomal P antibodies</t>
  </si>
  <si>
    <t>Ro52 antibodies</t>
  </si>
  <si>
    <t>Ro60 antibodies</t>
  </si>
  <si>
    <t>Scl70 antibodies</t>
  </si>
  <si>
    <t>Sm antibodies</t>
  </si>
  <si>
    <t>Thyroglobulin antibodies</t>
  </si>
  <si>
    <t>Thyroid peroxidase antobodies</t>
  </si>
  <si>
    <t>Tissue transglutaminase antibodies (IgA)</t>
  </si>
  <si>
    <t>Tissue transglutaminase antibodies (IgG)</t>
  </si>
  <si>
    <t>U1 RNP / 70kDa RNP antibodies</t>
  </si>
  <si>
    <t>Any other Autoimmune Serology tests</t>
  </si>
  <si>
    <t>Allergy Tests</t>
  </si>
  <si>
    <t>Allergen Specific IgE</t>
  </si>
  <si>
    <t>IgE Total level</t>
  </si>
  <si>
    <t>IgG precipitins (Aspergillus, Avian etc…)</t>
  </si>
  <si>
    <t>Any other Allergy Tests</t>
  </si>
  <si>
    <t>Microbial Serology for Immunocompetence Testing</t>
  </si>
  <si>
    <t>Total Microbial Serology for Immunocompetence Tests</t>
  </si>
  <si>
    <t>Cellular Immunology</t>
  </si>
  <si>
    <t>Total Cellular Immunology Tests</t>
  </si>
  <si>
    <t>Histocompatibility and Immunogenetics Tests</t>
  </si>
  <si>
    <t>Total Histocompatibility and Immunogenetics Tests</t>
  </si>
  <si>
    <t>Immunohistology Tests</t>
  </si>
  <si>
    <t>Total Immunohistology Tests</t>
  </si>
  <si>
    <t>Calculated Total Tests for Immunology - For Reference</t>
  </si>
  <si>
    <t>Total Tests for Immunology</t>
  </si>
  <si>
    <t>Calculated Total Tests for Combined Blood Sciences - For Reference</t>
  </si>
  <si>
    <t>Total Tests for Combined Blood Sciences</t>
  </si>
  <si>
    <t>TBP Laboratory Benchmarking Questionnaire - Turnaround Times for Key Marker Tests</t>
  </si>
  <si>
    <t>Please use data taken from 1st January 2024 to 31st March 2024.</t>
  </si>
  <si>
    <t>The following questions relate to the turnaroud times section of the Royal College of Pathologists KPI document.</t>
  </si>
  <si>
    <t>These inform CPA standard G1 and ISO15189:2012 standards 4.4.1 and 4.14.1.  The percentage of specified investigations from A&amp;E completed within one hour of sample collection should be recorded and published, however not all laboratories are able to access data relating to sample collection.  We have therefore used two 'start points' in the following questions, and request that participants complete both where possible.   For clarification, we define the end point as "the authorised result being made available to the requestor".</t>
  </si>
  <si>
    <t>For reference, the target set by the RCPath (for "vein to result") is 90% within 60 minutes.</t>
  </si>
  <si>
    <t>A&amp;E Requests for U&amp;E (or equivalent)</t>
  </si>
  <si>
    <t>Proportion of requests reported within one hour of sample collection (if known)</t>
  </si>
  <si>
    <t>Proportion of requests reported within one hour of receipt in the laboratory</t>
  </si>
  <si>
    <t>Average turnaround time (in minutes) (Please use 95th percentile as your average)</t>
  </si>
  <si>
    <t>Your local target turnaround time (in minutes)</t>
  </si>
  <si>
    <t>A&amp;E Requests for Troponin</t>
  </si>
  <si>
    <t>A&amp;E Requests for Full Blood Count (FBC)</t>
  </si>
  <si>
    <t>A&amp;E Requests for Coagulation Screens</t>
  </si>
  <si>
    <t>Turnaround Times - Immunology</t>
  </si>
  <si>
    <t>Please note that weekends should be included.</t>
  </si>
  <si>
    <t>Wherever possible, our turnaround times questions (particularly regarding targets) are based on the long-standing RCPath guidance documents for specific tests in each discipline.  However, there are no specific guidelines relating to Immunology tests.</t>
  </si>
  <si>
    <t>We have therefore used 'sensible' targets based on the range of responses received in previous years' data for each of the following tests, using a time period which begins at the moment a sample is received in the laboratory and ends at the moment the final report is authorised and available to the requestor.</t>
  </si>
  <si>
    <t>We are also collecting data around 'average' turnaround times and 'local target' to present a more thorough and balanced analysis of the data.</t>
  </si>
  <si>
    <t>ANA Screens</t>
  </si>
  <si>
    <t>Proportion reported within 72 hours of receipt in the laboratory</t>
  </si>
  <si>
    <t>Average turnaround time (in hours) (Please use 95th percentile as your average)</t>
  </si>
  <si>
    <t>Your local target turnaround time (in hours)</t>
  </si>
  <si>
    <t>IgG Level Tests</t>
  </si>
  <si>
    <t>Proportion reported within 48 hours of receipt in the laboratory</t>
  </si>
  <si>
    <t>Total IgE Level Tests</t>
  </si>
  <si>
    <t>Proportion reported within 120 hours of receipt in the laboratory</t>
  </si>
  <si>
    <t>ANCA Tests</t>
  </si>
  <si>
    <t>Coeliac Tests</t>
  </si>
  <si>
    <t>Immunology</t>
  </si>
  <si>
    <t>Referred in - Hospital within regional/national non-formal network</t>
  </si>
  <si>
    <t>Total Referred Out</t>
  </si>
  <si>
    <t>Indicative Calculated Cost per Test</t>
  </si>
  <si>
    <t>Total Combined Blood Sciences</t>
  </si>
  <si>
    <t>% Chemistry Requests From:</t>
  </si>
  <si>
    <t>% Haematology Requests From:</t>
  </si>
  <si>
    <t>% Immunology Requests From:</t>
  </si>
  <si>
    <t>"Non-Network Labs/Non-NHS" refers to other laboratories/hospitals that are not part of your organisation, and are not in a formal network with you.  If you are a multi-site organisation, where tests for one site are performed on another within your same overall organisation, these should be allocated to "AED/Inpatients" and "GPs/Primary Care" as appropriate for tests requested from those two sources.  Tests requested from Outpatients Departments or other specialist units within those hospitals will be included in 'Remaining Others', which is automatically calculated for you in the box headed "% from Others (Auto Calculated)" - ie, you don't need to calculate and input these directly.</t>
  </si>
  <si>
    <t>Combined Blood Sciences (Auto Calculated)</t>
  </si>
  <si>
    <t>% Combined Blood Sciences Requests From:</t>
  </si>
  <si>
    <t>CBS-SoW-BS1</t>
  </si>
  <si>
    <t>CBS-SoW-BS2</t>
  </si>
  <si>
    <t>CBS-SoW-BS3</t>
  </si>
  <si>
    <t>CBS-SoW-BS4</t>
  </si>
  <si>
    <t>CBS-SoW-BS5</t>
  </si>
  <si>
    <t>CBS-SoW-BS6</t>
  </si>
  <si>
    <t>CBS-SoW-BS7</t>
  </si>
  <si>
    <t>CBS-SoW-BS8</t>
  </si>
  <si>
    <t>CBS-SoW-BS9</t>
  </si>
  <si>
    <t>CBS-SoW-BS0</t>
  </si>
  <si>
    <t>CBS-SoW-IM1</t>
  </si>
  <si>
    <t>CBS-SoW-IM2</t>
  </si>
  <si>
    <t>CBS-SoW-IM3</t>
  </si>
  <si>
    <t>CBS-SoW-IM4</t>
  </si>
  <si>
    <t>CBS-SoW-IM5</t>
  </si>
  <si>
    <t>CBS-SoW-IM6</t>
  </si>
  <si>
    <t>CBS-SoW-IM7</t>
  </si>
  <si>
    <t>CBS-SoW-IM8</t>
  </si>
  <si>
    <t>CBS-SoW-IM9</t>
  </si>
  <si>
    <t>CBS-SoW-IM0</t>
  </si>
  <si>
    <t>CBS-SoW-HA1</t>
  </si>
  <si>
    <t>CBS-SoW-HA2</t>
  </si>
  <si>
    <t>CBS-SoW-HA3</t>
  </si>
  <si>
    <t>CBS-SoW-HA4</t>
  </si>
  <si>
    <t>CBS-SoW-HA5</t>
  </si>
  <si>
    <t>CBS-SoW-HA6</t>
  </si>
  <si>
    <t>CBS-SoW-HA7</t>
  </si>
  <si>
    <t>CBS-SoW-HA8</t>
  </si>
  <si>
    <t>CBS-SoW-HA9</t>
  </si>
  <si>
    <t>CBS-SoW-HA0</t>
  </si>
  <si>
    <t>CBS-SoW-CH1</t>
  </si>
  <si>
    <t>CBS-SoW-CH2</t>
  </si>
  <si>
    <t>CBS-SoW-CH3</t>
  </si>
  <si>
    <t>CBS-SoW-CH4</t>
  </si>
  <si>
    <t>CBS-SoW-CH5</t>
  </si>
  <si>
    <t>CBS-SoW-CH6</t>
  </si>
  <si>
    <t>CBS-SoW-CH7</t>
  </si>
  <si>
    <t>CBS-SoW-CH8</t>
  </si>
  <si>
    <t>CBS-SoW-CH9</t>
  </si>
  <si>
    <t>CBS-SoW-CH0</t>
  </si>
  <si>
    <t>Consultant Data - Chemistry</t>
  </si>
  <si>
    <t>Consultant Data - Haematology</t>
  </si>
  <si>
    <t>Consultant Data - Immunology</t>
  </si>
  <si>
    <t>Consultant Data - Combined Blood Sciences</t>
  </si>
  <si>
    <t>NA</t>
  </si>
  <si>
    <t>Vitamin B12 (Not Already Counted in Chemistry)</t>
  </si>
  <si>
    <t>Folate (Not Already Counted In Chemistry)</t>
  </si>
  <si>
    <t>Tests In-House</t>
  </si>
  <si>
    <t>Total Tests Referred Out</t>
  </si>
  <si>
    <t>Turnaround Times</t>
  </si>
  <si>
    <t>Turnaround Times - Chemistry</t>
  </si>
  <si>
    <t>Turnaround Times - Haematology</t>
  </si>
  <si>
    <t>CBS-PP0</t>
  </si>
  <si>
    <t>CBS-PA1</t>
  </si>
  <si>
    <t>CBS-PA2</t>
  </si>
  <si>
    <t>CBS-PA3</t>
  </si>
  <si>
    <t>CBS-PA4</t>
  </si>
  <si>
    <t>CBS-PA5</t>
  </si>
  <si>
    <t>CBS-PA6</t>
  </si>
  <si>
    <t>CBS-PA0</t>
  </si>
  <si>
    <t>CBS-PAX1</t>
  </si>
  <si>
    <t>CBS-PAX2</t>
  </si>
  <si>
    <t>CBS-PAX3</t>
  </si>
  <si>
    <t>CBS-PAX4</t>
  </si>
  <si>
    <t>CBS-PAX5</t>
  </si>
  <si>
    <t>CBS-PAX6</t>
  </si>
  <si>
    <t>CBS-PAX7</t>
  </si>
  <si>
    <t>CBS-PAX8</t>
  </si>
  <si>
    <t>CBS-PAX9</t>
  </si>
  <si>
    <t>CBS-PAX10</t>
  </si>
  <si>
    <t>CBS-PAX11</t>
  </si>
  <si>
    <t>CBS-PAX0</t>
  </si>
  <si>
    <t>CBS-LPA0</t>
  </si>
  <si>
    <t>CBS-LPA1</t>
  </si>
  <si>
    <t>IM-PP0</t>
  </si>
  <si>
    <t>IM-PA1</t>
  </si>
  <si>
    <t>IM-PA2</t>
  </si>
  <si>
    <t>IM-PA3</t>
  </si>
  <si>
    <t>IM-PA4</t>
  </si>
  <si>
    <t>IM-PA5</t>
  </si>
  <si>
    <t>IM-PA6</t>
  </si>
  <si>
    <t>IM-PA0</t>
  </si>
  <si>
    <t>IM-PAX1</t>
  </si>
  <si>
    <t>IM-PAX2</t>
  </si>
  <si>
    <t>IM-PAX3</t>
  </si>
  <si>
    <t>IM-PAX4</t>
  </si>
  <si>
    <t>IM-PAX5</t>
  </si>
  <si>
    <t>IM-PAX6</t>
  </si>
  <si>
    <t>IM-PAX7</t>
  </si>
  <si>
    <t>IM-PAX8</t>
  </si>
  <si>
    <t>IM-PAX9</t>
  </si>
  <si>
    <t>IM-PAX10</t>
  </si>
  <si>
    <t>IM-PAX11</t>
  </si>
  <si>
    <t>IM-PAX0</t>
  </si>
  <si>
    <t>IM-LPA0</t>
  </si>
  <si>
    <t>IM-LPA1</t>
  </si>
  <si>
    <t>HA-PP0</t>
  </si>
  <si>
    <t>HA-PA1</t>
  </si>
  <si>
    <t>HA-PA2</t>
  </si>
  <si>
    <t>HA-PA3</t>
  </si>
  <si>
    <t>HA-PA4</t>
  </si>
  <si>
    <t>HA-PA5</t>
  </si>
  <si>
    <t>HA-PA6</t>
  </si>
  <si>
    <t>HA-PA0</t>
  </si>
  <si>
    <t>HA-PAX1</t>
  </si>
  <si>
    <t>HA-PAX2</t>
  </si>
  <si>
    <t>HA-PAX3</t>
  </si>
  <si>
    <t>HA-PAX4</t>
  </si>
  <si>
    <t>HA-PAX5</t>
  </si>
  <si>
    <t>HA-PAX6</t>
  </si>
  <si>
    <t>HA-PAX7</t>
  </si>
  <si>
    <t>HA-PAX8</t>
  </si>
  <si>
    <t>HA-PAX9</t>
  </si>
  <si>
    <t>HA-PAX10</t>
  </si>
  <si>
    <t>HA-PAX11</t>
  </si>
  <si>
    <t>HA-PAX0</t>
  </si>
  <si>
    <t>HA-LPA0</t>
  </si>
  <si>
    <t>HA-LPA1</t>
  </si>
  <si>
    <t>CH-PP0</t>
  </si>
  <si>
    <t>CH-PA1</t>
  </si>
  <si>
    <t>CH-PA2</t>
  </si>
  <si>
    <t>CH-PA3</t>
  </si>
  <si>
    <t>CH-PA4</t>
  </si>
  <si>
    <t>CH-PA5</t>
  </si>
  <si>
    <t>CH-PA6</t>
  </si>
  <si>
    <t>CH-PA0</t>
  </si>
  <si>
    <t>CH-PAX1</t>
  </si>
  <si>
    <t>CH-PAX2</t>
  </si>
  <si>
    <t>CH-PAX3</t>
  </si>
  <si>
    <t>CH-PAX4</t>
  </si>
  <si>
    <t>CH-PAX5</t>
  </si>
  <si>
    <t>CH-PAX6</t>
  </si>
  <si>
    <t>CH-PAX7</t>
  </si>
  <si>
    <t>CH-PAX8</t>
  </si>
  <si>
    <t>CH-PAX9</t>
  </si>
  <si>
    <t>CH-PAX10</t>
  </si>
  <si>
    <t>CH-PAX11</t>
  </si>
  <si>
    <t>CH-PAX0</t>
  </si>
  <si>
    <t>CH-LPA0</t>
  </si>
  <si>
    <t>CH-LPA1</t>
  </si>
  <si>
    <t>% from GP/Primary Care</t>
  </si>
  <si>
    <t>0X</t>
  </si>
  <si>
    <t>OX</t>
  </si>
  <si>
    <t>HA-TT-HA0</t>
  </si>
  <si>
    <t>IM-TT-IM0</t>
  </si>
  <si>
    <t>CH-%AED-PSB1</t>
  </si>
  <si>
    <t>CH-%AED-PSB2</t>
  </si>
  <si>
    <t>CH-%AED-PSB3</t>
  </si>
  <si>
    <t>CH-%AED-PSB4</t>
  </si>
  <si>
    <t>CH-%AED-PSB5</t>
  </si>
  <si>
    <t>CH-%AED-PSB6</t>
  </si>
  <si>
    <t>CH-%AED-PSB7</t>
  </si>
  <si>
    <t>CH-%AED-PSB8</t>
  </si>
  <si>
    <t>CH-%AED-PSB9</t>
  </si>
  <si>
    <t>CH-%AED-PSB10</t>
  </si>
  <si>
    <t>CH-%AED-PSB11</t>
  </si>
  <si>
    <t>CH-%AED-PSB12</t>
  </si>
  <si>
    <t>CH-%AED-PSB13</t>
  </si>
  <si>
    <t>CH-%AED-PSB14</t>
  </si>
  <si>
    <t>CH-%AED-PSB15</t>
  </si>
  <si>
    <t>CH-%AED-PSB16</t>
  </si>
  <si>
    <t>CH-%AED-PSB17</t>
  </si>
  <si>
    <t>CH-%AED-PSB18</t>
  </si>
  <si>
    <t>CH-%AED-PSB19</t>
  </si>
  <si>
    <t>CH-%AED-PSB20</t>
  </si>
  <si>
    <t>CH-%AED-PSB21</t>
  </si>
  <si>
    <t>CH-%AED-PSB22</t>
  </si>
  <si>
    <t>CH-%AED-PSB23</t>
  </si>
  <si>
    <t>CH-%AED-PSB24</t>
  </si>
  <si>
    <t>CH-%AED-PSB25</t>
  </si>
  <si>
    <t>CH-%AED-PSB26</t>
  </si>
  <si>
    <t>CH-%AED-PSB27</t>
  </si>
  <si>
    <t>CH-%AED-PSB28</t>
  </si>
  <si>
    <t>CH-%AED-PSB29</t>
  </si>
  <si>
    <t>CH-%AED-PSB30</t>
  </si>
  <si>
    <t>CH-%AED-PSB31</t>
  </si>
  <si>
    <t>CH-%AED-PSB32</t>
  </si>
  <si>
    <t>CH-%AED-PSB33</t>
  </si>
  <si>
    <t>CH-%AED-PSB34</t>
  </si>
  <si>
    <t>CH-%AED-PSB35</t>
  </si>
  <si>
    <t>CH-%AED-PSB36</t>
  </si>
  <si>
    <t>CH-%AED-PSB37</t>
  </si>
  <si>
    <t>CH-%AED-PSB38</t>
  </si>
  <si>
    <t>CH-%AED-PSB39</t>
  </si>
  <si>
    <t>CH-%AED-PSB40</t>
  </si>
  <si>
    <t>CH-%AED-PSB41</t>
  </si>
  <si>
    <t>CH-%AED-PSB42</t>
  </si>
  <si>
    <t>CH-%AED-PSB43</t>
  </si>
  <si>
    <t>CH-%AED-PSB44</t>
  </si>
  <si>
    <t>CH-%AED-PSB45</t>
  </si>
  <si>
    <t>CH-%AED-PSB46</t>
  </si>
  <si>
    <t>CH-%AED-PSB47</t>
  </si>
  <si>
    <t>CH-%AED-PSB48</t>
  </si>
  <si>
    <t>CH-%AED-PSB49</t>
  </si>
  <si>
    <t>CH-%AED-PSB0X</t>
  </si>
  <si>
    <t>CH-%AED-DOA0</t>
  </si>
  <si>
    <t>CH-%AED-OU0</t>
  </si>
  <si>
    <t>CH-%AED-FL0</t>
  </si>
  <si>
    <t>CH-%AED-IC1</t>
  </si>
  <si>
    <t>CH-%AED-IC2</t>
  </si>
  <si>
    <t>CH-%AED-IC3</t>
  </si>
  <si>
    <t>CH-%AED-IC4</t>
  </si>
  <si>
    <t>CH-%AED-IC5</t>
  </si>
  <si>
    <t>CH-%AED-IC6</t>
  </si>
  <si>
    <t>CH-%AED-IC7</t>
  </si>
  <si>
    <t>CH-%AED-IC0X</t>
  </si>
  <si>
    <t>CH-%AED-FAE1</t>
  </si>
  <si>
    <t>CH-%AED-FAE0X</t>
  </si>
  <si>
    <t>CH-%AED-AO0X</t>
  </si>
  <si>
    <t>CH-%AED-CH0</t>
  </si>
  <si>
    <t>HA-%AED-RH1</t>
  </si>
  <si>
    <t>HA-%AED-RH2</t>
  </si>
  <si>
    <t>HA-%AED-RH3</t>
  </si>
  <si>
    <t>HA-%AED-RH4</t>
  </si>
  <si>
    <t>HA-%AED-RH5</t>
  </si>
  <si>
    <t>HA-%AED-RH6</t>
  </si>
  <si>
    <t>HA-%AED-RHOX</t>
  </si>
  <si>
    <t>HA-%AED-COAG1</t>
  </si>
  <si>
    <t>HA-%AED-COAG2</t>
  </si>
  <si>
    <t>HA-%AED-COAG3</t>
  </si>
  <si>
    <t>HA-%AED-COAG4</t>
  </si>
  <si>
    <t>HA-%AED-COAG5</t>
  </si>
  <si>
    <t>HA-%AED-COAG0X</t>
  </si>
  <si>
    <t>HA-%AED-BM0</t>
  </si>
  <si>
    <t>HA-%AED-HASS1</t>
  </si>
  <si>
    <t>HA-%AED-HASS2</t>
  </si>
  <si>
    <t>HA-%AED-HASSOX</t>
  </si>
  <si>
    <t>HA-%AED-BPC1</t>
  </si>
  <si>
    <t>HA-%AED-BPC2</t>
  </si>
  <si>
    <t>HA-%AED-BB1</t>
  </si>
  <si>
    <t>HA-%AED-BB2</t>
  </si>
  <si>
    <t>HA-%AED-BB3</t>
  </si>
  <si>
    <t>HA-%AED-BB4</t>
  </si>
  <si>
    <t>HA-%AED-BB5</t>
  </si>
  <si>
    <t>HA-%AED-BB6</t>
  </si>
  <si>
    <t>HA-%AED-BB7</t>
  </si>
  <si>
    <t>HA-%AED-BB0X</t>
  </si>
  <si>
    <t>HA-%AED-BMSCP0</t>
  </si>
  <si>
    <t>HA-%AED-FLC0</t>
  </si>
  <si>
    <t>HA-%AED-HANA0</t>
  </si>
  <si>
    <t>HA-%AED-RAD0</t>
  </si>
  <si>
    <t>HA-%AED-MHAEM1</t>
  </si>
  <si>
    <t>HA-%AED-MHAEM2</t>
  </si>
  <si>
    <t>HA-%AED-MHAEM3</t>
  </si>
  <si>
    <t>HA-%AED-MHAEM4</t>
  </si>
  <si>
    <t>HA-%AED-MHAEM5</t>
  </si>
  <si>
    <t>HA-%AED-MHAEM6</t>
  </si>
  <si>
    <t>HA-%AED-MHAEM0X</t>
  </si>
  <si>
    <t>HA-%AED-HA0</t>
  </si>
  <si>
    <t>IM-%AED-AS1</t>
  </si>
  <si>
    <t>IM-%AED-AS2</t>
  </si>
  <si>
    <t>IM-%AED-AS3</t>
  </si>
  <si>
    <t>IM-%AED-AS4</t>
  </si>
  <si>
    <t>IM-%AED-AS5</t>
  </si>
  <si>
    <t>IM-%AED-AS6</t>
  </si>
  <si>
    <t>IM-%AED-AS7</t>
  </si>
  <si>
    <t>IM-%AED-AS8</t>
  </si>
  <si>
    <t>IM-%AED-AS9</t>
  </si>
  <si>
    <t>IM-%AED-AS10</t>
  </si>
  <si>
    <t>IM-%AED-AS11</t>
  </si>
  <si>
    <t>IM-%AED-AS12</t>
  </si>
  <si>
    <t>IM-%AED-AS13</t>
  </si>
  <si>
    <t>IM-%AED-AS14</t>
  </si>
  <si>
    <t>IM-%AED-AS15</t>
  </si>
  <si>
    <t>IM-%AED-AS16</t>
  </si>
  <si>
    <t>IM-%AED-AS17</t>
  </si>
  <si>
    <t>IM-%AED-AS18</t>
  </si>
  <si>
    <t>IM-%AED-AS19</t>
  </si>
  <si>
    <t>IM-%AED-AS20</t>
  </si>
  <si>
    <t>IM-%AED-AS21</t>
  </si>
  <si>
    <t>IM-%AED-AS22</t>
  </si>
  <si>
    <t>IM-%AED-AS23</t>
  </si>
  <si>
    <t>IM-%AED-AS24</t>
  </si>
  <si>
    <t>IM-%AED-AS25</t>
  </si>
  <si>
    <t>IM-%AED-AS26</t>
  </si>
  <si>
    <t>IM-%AED-AS27</t>
  </si>
  <si>
    <t>IM-%AED-AS28</t>
  </si>
  <si>
    <t>IM-%AED-AS29</t>
  </si>
  <si>
    <t>IM-%AED-AS30</t>
  </si>
  <si>
    <t>IM-%AED-AS31</t>
  </si>
  <si>
    <t>IM-%AED-AS32</t>
  </si>
  <si>
    <t>IM-%AED-AS33</t>
  </si>
  <si>
    <t>IM-%AED-AS0X</t>
  </si>
  <si>
    <t>IM-%AED-AL1</t>
  </si>
  <si>
    <t>IM-%AED-AL2</t>
  </si>
  <si>
    <t>IM-%AED-AL3</t>
  </si>
  <si>
    <t>IM-%AED-AL0X</t>
  </si>
  <si>
    <t>IM-%AED-MSI0</t>
  </si>
  <si>
    <t>IM-%AED-CI0</t>
  </si>
  <si>
    <t>IM-%AED-HnI0</t>
  </si>
  <si>
    <t>IM-%AED-IHIST0</t>
  </si>
  <si>
    <t>IM-%AED-IM0</t>
  </si>
  <si>
    <t>CH-%NETW-PSB1</t>
  </si>
  <si>
    <t>CH-%NETW-PSB2</t>
  </si>
  <si>
    <t>CH-%NETW-PSB3</t>
  </si>
  <si>
    <t>CH-%NETW-PSB4</t>
  </si>
  <si>
    <t>CH-%NETW-PSB5</t>
  </si>
  <si>
    <t>CH-%NETW-PSB6</t>
  </si>
  <si>
    <t>CH-%NETW-PSB7</t>
  </si>
  <si>
    <t>CH-%NETW-PSB8</t>
  </si>
  <si>
    <t>CH-%NETW-PSB9</t>
  </si>
  <si>
    <t>CH-%NETW-PSB10</t>
  </si>
  <si>
    <t>CH-%NETW-PSB11</t>
  </si>
  <si>
    <t>CH-%NETW-PSB12</t>
  </si>
  <si>
    <t>CH-%NETW-PSB13</t>
  </si>
  <si>
    <t>CH-%NETW-PSB14</t>
  </si>
  <si>
    <t>CH-%NETW-PSB15</t>
  </si>
  <si>
    <t>CH-%NETW-PSB16</t>
  </si>
  <si>
    <t>CH-%NETW-PSB17</t>
  </si>
  <si>
    <t>CH-%NETW-PSB18</t>
  </si>
  <si>
    <t>CH-%NETW-PSB19</t>
  </si>
  <si>
    <t>CH-%NETW-PSB20</t>
  </si>
  <si>
    <t>CH-%NETW-PSB21</t>
  </si>
  <si>
    <t>CH-%NETW-PSB22</t>
  </si>
  <si>
    <t>CH-%NETW-PSB23</t>
  </si>
  <si>
    <t>CH-%NETW-PSB24</t>
  </si>
  <si>
    <t>CH-%NETW-PSB25</t>
  </si>
  <si>
    <t>CH-%NETW-PSB26</t>
  </si>
  <si>
    <t>CH-%NETW-PSB27</t>
  </si>
  <si>
    <t>CH-%NETW-PSB28</t>
  </si>
  <si>
    <t>CH-%NETW-PSB29</t>
  </si>
  <si>
    <t>CH-%NETW-PSB30</t>
  </si>
  <si>
    <t>CH-%NETW-PSB31</t>
  </si>
  <si>
    <t>CH-%NETW-PSB32</t>
  </si>
  <si>
    <t>CH-%NETW-PSB33</t>
  </si>
  <si>
    <t>CH-%NETW-PSB34</t>
  </si>
  <si>
    <t>CH-%NETW-PSB35</t>
  </si>
  <si>
    <t>CH-%NETW-PSB36</t>
  </si>
  <si>
    <t>CH-%NETW-PSB37</t>
  </si>
  <si>
    <t>CH-%NETW-PSB38</t>
  </si>
  <si>
    <t>CH-%NETW-PSB39</t>
  </si>
  <si>
    <t>CH-%NETW-PSB40</t>
  </si>
  <si>
    <t>CH-%NETW-PSB41</t>
  </si>
  <si>
    <t>CH-%NETW-PSB42</t>
  </si>
  <si>
    <t>CH-%NETW-PSB43</t>
  </si>
  <si>
    <t>CH-%NETW-PSB44</t>
  </si>
  <si>
    <t>CH-%NETW-PSB45</t>
  </si>
  <si>
    <t>CH-%NETW-PSB46</t>
  </si>
  <si>
    <t>CH-%NETW-PSB47</t>
  </si>
  <si>
    <t>CH-%NETW-PSB48</t>
  </si>
  <si>
    <t>CH-%NETW-PSB49</t>
  </si>
  <si>
    <t>CH-%NETW-PSB0X</t>
  </si>
  <si>
    <t>CH-%NETW-DOA0</t>
  </si>
  <si>
    <t>CH-%NETW-OU0</t>
  </si>
  <si>
    <t>CH-%NETW-FL0</t>
  </si>
  <si>
    <t>CH-%NETW-IC1</t>
  </si>
  <si>
    <t>CH-%NETW-IC2</t>
  </si>
  <si>
    <t>CH-%NETW-IC3</t>
  </si>
  <si>
    <t>CH-%NETW-IC4</t>
  </si>
  <si>
    <t>CH-%NETW-IC5</t>
  </si>
  <si>
    <t>CH-%NETW-IC6</t>
  </si>
  <si>
    <t>CH-%NETW-IC7</t>
  </si>
  <si>
    <t>CH-%NETW-IC0X</t>
  </si>
  <si>
    <t>CH-%NETW-FAE1</t>
  </si>
  <si>
    <t>CH-%NETW-FAE0X</t>
  </si>
  <si>
    <t>CH-%NETW-AO0X</t>
  </si>
  <si>
    <t>CH-%NETW-CH0</t>
  </si>
  <si>
    <t>HA-%NETW-RH1</t>
  </si>
  <si>
    <t>HA-%NETW-RH2</t>
  </si>
  <si>
    <t>HA-%NETW-RH3</t>
  </si>
  <si>
    <t>HA-%NETW-RH4</t>
  </si>
  <si>
    <t>HA-%NETW-RH5</t>
  </si>
  <si>
    <t>HA-%NETW-RH6</t>
  </si>
  <si>
    <t>HA-%NETW-RHOX</t>
  </si>
  <si>
    <t>HA-%NETW-COAG1</t>
  </si>
  <si>
    <t>HA-%NETW-COAG2</t>
  </si>
  <si>
    <t>HA-%NETW-COAG3</t>
  </si>
  <si>
    <t>HA-%NETW-COAG4</t>
  </si>
  <si>
    <t>HA-%NETW-COAG5</t>
  </si>
  <si>
    <t>HA-%NETW-COAG0X</t>
  </si>
  <si>
    <t>HA-%NETW-BM0</t>
  </si>
  <si>
    <t>HA-%NETW-HASS1</t>
  </si>
  <si>
    <t>HA-%NETW-HASS2</t>
  </si>
  <si>
    <t>HA-%NETW-HASSOX</t>
  </si>
  <si>
    <t>HA-%NETW-BPC1</t>
  </si>
  <si>
    <t>HA-%NETW-BPC2</t>
  </si>
  <si>
    <t>HA-%NETW-BB1</t>
  </si>
  <si>
    <t>HA-%NETW-BB2</t>
  </si>
  <si>
    <t>HA-%NETW-BB3</t>
  </si>
  <si>
    <t>HA-%NETW-BB4</t>
  </si>
  <si>
    <t>HA-%NETW-BB5</t>
  </si>
  <si>
    <t>HA-%NETW-BB6</t>
  </si>
  <si>
    <t>HA-%NETW-BB7</t>
  </si>
  <si>
    <t>HA-%NETW-BB0X</t>
  </si>
  <si>
    <t>HA-%NETW-BMSCP0</t>
  </si>
  <si>
    <t>HA-%NETW-FLC0</t>
  </si>
  <si>
    <t>HA-%NETW-HANA0</t>
  </si>
  <si>
    <t>HA-%NETW-RAD0</t>
  </si>
  <si>
    <t>HA-%NETW-MHAEM1</t>
  </si>
  <si>
    <t>HA-%NETW-MHAEM2</t>
  </si>
  <si>
    <t>HA-%NETW-MHAEM3</t>
  </si>
  <si>
    <t>HA-%NETW-MHAEM4</t>
  </si>
  <si>
    <t>HA-%NETW-MHAEM5</t>
  </si>
  <si>
    <t>HA-%NETW-MHAEM6</t>
  </si>
  <si>
    <t>HA-%NETW-MHAEM0X</t>
  </si>
  <si>
    <t>HA-%NETW-HA0</t>
  </si>
  <si>
    <t>IM-%NETW-AS1</t>
  </si>
  <si>
    <t>IM-%NETW-AS2</t>
  </si>
  <si>
    <t>IM-%NETW-AS3</t>
  </si>
  <si>
    <t>IM-%NETW-AS4</t>
  </si>
  <si>
    <t>IM-%NETW-AS5</t>
  </si>
  <si>
    <t>IM-%NETW-AS6</t>
  </si>
  <si>
    <t>IM-%NETW-AS7</t>
  </si>
  <si>
    <t>IM-%NETW-AS8</t>
  </si>
  <si>
    <t>IM-%NETW-AS9</t>
  </si>
  <si>
    <t>IM-%NETW-AS10</t>
  </si>
  <si>
    <t>IM-%NETW-AS11</t>
  </si>
  <si>
    <t>IM-%NETW-AS12</t>
  </si>
  <si>
    <t>IM-%NETW-AS13</t>
  </si>
  <si>
    <t>IM-%NETW-AS14</t>
  </si>
  <si>
    <t>IM-%NETW-AS15</t>
  </si>
  <si>
    <t>IM-%NETW-AS16</t>
  </si>
  <si>
    <t>IM-%NETW-AS17</t>
  </si>
  <si>
    <t>IM-%NETW-AS18</t>
  </si>
  <si>
    <t>IM-%NETW-AS19</t>
  </si>
  <si>
    <t>IM-%NETW-AS20</t>
  </si>
  <si>
    <t>IM-%NETW-AS21</t>
  </si>
  <si>
    <t>IM-%NETW-AS22</t>
  </si>
  <si>
    <t>IM-%NETW-AS23</t>
  </si>
  <si>
    <t>IM-%NETW-AS24</t>
  </si>
  <si>
    <t>IM-%NETW-AS25</t>
  </si>
  <si>
    <t>IM-%NETW-AS26</t>
  </si>
  <si>
    <t>IM-%NETW-AS27</t>
  </si>
  <si>
    <t>IM-%NETW-AS28</t>
  </si>
  <si>
    <t>IM-%NETW-AS29</t>
  </si>
  <si>
    <t>IM-%NETW-AS30</t>
  </si>
  <si>
    <t>IM-%NETW-AS31</t>
  </si>
  <si>
    <t>IM-%NETW-AS32</t>
  </si>
  <si>
    <t>IM-%NETW-AS33</t>
  </si>
  <si>
    <t>IM-%NETW-AS0X</t>
  </si>
  <si>
    <t>IM-%NETW-AL1</t>
  </si>
  <si>
    <t>IM-%NETW-AL2</t>
  </si>
  <si>
    <t>IM-%NETW-AL3</t>
  </si>
  <si>
    <t>IM-%NETW-AL0X</t>
  </si>
  <si>
    <t>IM-%NETW-MSI0</t>
  </si>
  <si>
    <t>IM-%NETW-CI0</t>
  </si>
  <si>
    <t>IM-%NETW-HnI0</t>
  </si>
  <si>
    <t>IM-%NETW-IHIST0</t>
  </si>
  <si>
    <t>IM-%NETW-IM0</t>
  </si>
  <si>
    <t>CH-%NONNW-PSB1</t>
  </si>
  <si>
    <t>CH-%NONNW-PSB2</t>
  </si>
  <si>
    <t>CH-%NONNW-PSB3</t>
  </si>
  <si>
    <t>CH-%NONNW-PSB4</t>
  </si>
  <si>
    <t>CH-%NONNW-PSB5</t>
  </si>
  <si>
    <t>CH-%NONNW-PSB6</t>
  </si>
  <si>
    <t>CH-%NONNW-PSB7</t>
  </si>
  <si>
    <t>CH-%NONNW-PSB8</t>
  </si>
  <si>
    <t>CH-%NONNW-PSB9</t>
  </si>
  <si>
    <t>CH-%NONNW-PSB10</t>
  </si>
  <si>
    <t>CH-%NONNW-PSB11</t>
  </si>
  <si>
    <t>CH-%NONNW-PSB12</t>
  </si>
  <si>
    <t>CH-%NONNW-PSB13</t>
  </si>
  <si>
    <t>CH-%NONNW-PSB14</t>
  </si>
  <si>
    <t>CH-%NONNW-PSB15</t>
  </si>
  <si>
    <t>CH-%NONNW-PSB16</t>
  </si>
  <si>
    <t>CH-%NONNW-PSB17</t>
  </si>
  <si>
    <t>CH-%NONNW-PSB18</t>
  </si>
  <si>
    <t>CH-%NONNW-PSB19</t>
  </si>
  <si>
    <t>CH-%NONNW-PSB20</t>
  </si>
  <si>
    <t>CH-%NONNW-PSB21</t>
  </si>
  <si>
    <t>CH-%NONNW-PSB22</t>
  </si>
  <si>
    <t>CH-%NONNW-PSB23</t>
  </si>
  <si>
    <t>CH-%NONNW-PSB24</t>
  </si>
  <si>
    <t>CH-%NONNW-PSB25</t>
  </si>
  <si>
    <t>CH-%NONNW-PSB26</t>
  </si>
  <si>
    <t>CH-%NONNW-PSB27</t>
  </si>
  <si>
    <t>CH-%NONNW-PSB28</t>
  </si>
  <si>
    <t>CH-%NONNW-PSB29</t>
  </si>
  <si>
    <t>CH-%NONNW-PSB30</t>
  </si>
  <si>
    <t>CH-%NONNW-PSB31</t>
  </si>
  <si>
    <t>CH-%NONNW-PSB32</t>
  </si>
  <si>
    <t>CH-%NONNW-PSB33</t>
  </si>
  <si>
    <t>CH-%NONNW-PSB34</t>
  </si>
  <si>
    <t>CH-%NONNW-PSB35</t>
  </si>
  <si>
    <t>CH-%NONNW-PSB36</t>
  </si>
  <si>
    <t>CH-%NONNW-PSB37</t>
  </si>
  <si>
    <t>CH-%NONNW-PSB38</t>
  </si>
  <si>
    <t>CH-%NONNW-PSB39</t>
  </si>
  <si>
    <t>CH-%NONNW-PSB40</t>
  </si>
  <si>
    <t>CH-%NONNW-PSB41</t>
  </si>
  <si>
    <t>CH-%NONNW-PSB42</t>
  </si>
  <si>
    <t>CH-%NONNW-PSB43</t>
  </si>
  <si>
    <t>CH-%NONNW-PSB44</t>
  </si>
  <si>
    <t>CH-%NONNW-PSB45</t>
  </si>
  <si>
    <t>CH-%NONNW-PSB46</t>
  </si>
  <si>
    <t>CH-%NONNW-PSB47</t>
  </si>
  <si>
    <t>CH-%NONNW-PSB48</t>
  </si>
  <si>
    <t>CH-%NONNW-PSB49</t>
  </si>
  <si>
    <t>CH-%NONNW-PSB0X</t>
  </si>
  <si>
    <t>CH-%NONNW-DOA0</t>
  </si>
  <si>
    <t>CH-%NONNW-OU0</t>
  </si>
  <si>
    <t>CH-%NONNW-FL0</t>
  </si>
  <si>
    <t>CH-%NONNW-IC1</t>
  </si>
  <si>
    <t>CH-%NONNW-IC2</t>
  </si>
  <si>
    <t>CH-%NONNW-IC3</t>
  </si>
  <si>
    <t>CH-%NONNW-IC4</t>
  </si>
  <si>
    <t>CH-%NONNW-IC5</t>
  </si>
  <si>
    <t>CH-%NONNW-IC6</t>
  </si>
  <si>
    <t>CH-%NONNW-IC7</t>
  </si>
  <si>
    <t>CH-%NONNW-IC0X</t>
  </si>
  <si>
    <t>CH-%NONNW-FAE1</t>
  </si>
  <si>
    <t>CH-%NONNW-FAE0X</t>
  </si>
  <si>
    <t>CH-%NONNW-AO0X</t>
  </si>
  <si>
    <t>CH-%NONNW-CH0</t>
  </si>
  <si>
    <t>HA-%NONNW-RH1</t>
  </si>
  <si>
    <t>HA-%NONNW-RH2</t>
  </si>
  <si>
    <t>HA-%NONNW-RH3</t>
  </si>
  <si>
    <t>HA-%NONNW-RH4</t>
  </si>
  <si>
    <t>HA-%NONNW-RH5</t>
  </si>
  <si>
    <t>HA-%NONNW-RH6</t>
  </si>
  <si>
    <t>HA-%NONNW-RHOX</t>
  </si>
  <si>
    <t>HA-%NONNW-COAG1</t>
  </si>
  <si>
    <t>HA-%NONNW-COAG2</t>
  </si>
  <si>
    <t>HA-%NONNW-COAG3</t>
  </si>
  <si>
    <t>HA-%NONNW-COAG4</t>
  </si>
  <si>
    <t>HA-%NONNW-COAG5</t>
  </si>
  <si>
    <t>HA-%NONNW-COAG0X</t>
  </si>
  <si>
    <t>HA-%NONNW-BM0</t>
  </si>
  <si>
    <t>HA-%NONNW-HASS1</t>
  </si>
  <si>
    <t>HA-%NONNW-HASS2</t>
  </si>
  <si>
    <t>HA-%NONNW-HASSOX</t>
  </si>
  <si>
    <t>HA-%NONNW-BPC1</t>
  </si>
  <si>
    <t>HA-%NONNW-BPC2</t>
  </si>
  <si>
    <t>HA-%NONNW-BB1</t>
  </si>
  <si>
    <t>HA-%NONNW-BB2</t>
  </si>
  <si>
    <t>HA-%NONNW-BB3</t>
  </si>
  <si>
    <t>HA-%NONNW-BB4</t>
  </si>
  <si>
    <t>HA-%NONNW-BB5</t>
  </si>
  <si>
    <t>HA-%NONNW-BB6</t>
  </si>
  <si>
    <t>HA-%NONNW-BB7</t>
  </si>
  <si>
    <t>HA-%NONNW-BB0X</t>
  </si>
  <si>
    <t>HA-%NONNW-BMSCP0</t>
  </si>
  <si>
    <t>HA-%NONNW-FLC0</t>
  </si>
  <si>
    <t>HA-%NONNW-HANA0</t>
  </si>
  <si>
    <t>HA-%NONNW-RAD0</t>
  </si>
  <si>
    <t>HA-%NONNW-MHAEM1</t>
  </si>
  <si>
    <t>HA-%NONNW-MHAEM2</t>
  </si>
  <si>
    <t>HA-%NONNW-MHAEM3</t>
  </si>
  <si>
    <t>HA-%NONNW-MHAEM4</t>
  </si>
  <si>
    <t>HA-%NONNW-MHAEM5</t>
  </si>
  <si>
    <t>HA-%NONNW-MHAEM6</t>
  </si>
  <si>
    <t>HA-%NONNW-MHAEM0X</t>
  </si>
  <si>
    <t>HA-%NONNW-HA0</t>
  </si>
  <si>
    <t>IM-%NONNW-AS1</t>
  </si>
  <si>
    <t>IM-%NONNW-AS2</t>
  </si>
  <si>
    <t>IM-%NONNW-AS3</t>
  </si>
  <si>
    <t>IM-%NONNW-AS4</t>
  </si>
  <si>
    <t>IM-%NONNW-AS5</t>
  </si>
  <si>
    <t>IM-%NONNW-AS6</t>
  </si>
  <si>
    <t>IM-%NONNW-AS7</t>
  </si>
  <si>
    <t>IM-%NONNW-AS8</t>
  </si>
  <si>
    <t>IM-%NONNW-AS9</t>
  </si>
  <si>
    <t>IM-%NONNW-AS10</t>
  </si>
  <si>
    <t>IM-%NONNW-AS11</t>
  </si>
  <si>
    <t>IM-%NONNW-AS12</t>
  </si>
  <si>
    <t>IM-%NONNW-AS13</t>
  </si>
  <si>
    <t>IM-%NONNW-AS14</t>
  </si>
  <si>
    <t>IM-%NONNW-AS15</t>
  </si>
  <si>
    <t>IM-%NONNW-AS16</t>
  </si>
  <si>
    <t>IM-%NONNW-AS17</t>
  </si>
  <si>
    <t>IM-%NONNW-AS18</t>
  </si>
  <si>
    <t>IM-%NONNW-AS19</t>
  </si>
  <si>
    <t>IM-%NONNW-AS20</t>
  </si>
  <si>
    <t>IM-%NONNW-AS21</t>
  </si>
  <si>
    <t>IM-%NONNW-AS22</t>
  </si>
  <si>
    <t>IM-%NONNW-AS23</t>
  </si>
  <si>
    <t>IM-%NONNW-AS24</t>
  </si>
  <si>
    <t>IM-%NONNW-AS25</t>
  </si>
  <si>
    <t>IM-%NONNW-AS26</t>
  </si>
  <si>
    <t>IM-%NONNW-AS27</t>
  </si>
  <si>
    <t>IM-%NONNW-AS28</t>
  </si>
  <si>
    <t>IM-%NONNW-AS29</t>
  </si>
  <si>
    <t>IM-%NONNW-AS30</t>
  </si>
  <si>
    <t>IM-%NONNW-AS31</t>
  </si>
  <si>
    <t>IM-%NONNW-AS32</t>
  </si>
  <si>
    <t>IM-%NONNW-AS33</t>
  </si>
  <si>
    <t>IM-%NONNW-AS0X</t>
  </si>
  <si>
    <t>IM-%NONNW-AL1</t>
  </si>
  <si>
    <t>IM-%NONNW-AL2</t>
  </si>
  <si>
    <t>IM-%NONNW-AL3</t>
  </si>
  <si>
    <t>IM-%NONNW-AL0X</t>
  </si>
  <si>
    <t>IM-%NONNW-MSI0</t>
  </si>
  <si>
    <t>IM-%NONNW-CI0</t>
  </si>
  <si>
    <t>IM-%NONNW-HnI0</t>
  </si>
  <si>
    <t>IM-%NONNW-IHIST0</t>
  </si>
  <si>
    <t>IM-%NONNW-IM0</t>
  </si>
  <si>
    <t>CH-%GP-PSB1</t>
  </si>
  <si>
    <t>CH-%GP-PSB2</t>
  </si>
  <si>
    <t>CH-%GP-PSB3</t>
  </si>
  <si>
    <t>CH-%GP-PSB4</t>
  </si>
  <si>
    <t>CH-%GP-PSB5</t>
  </si>
  <si>
    <t>CH-%GP-PSB6</t>
  </si>
  <si>
    <t>CH-%GP-PSB7</t>
  </si>
  <si>
    <t>CH-%GP-PSB8</t>
  </si>
  <si>
    <t>CH-%GP-PSB9</t>
  </si>
  <si>
    <t>CH-%GP-PSB10</t>
  </si>
  <si>
    <t>CH-%GP-PSB11</t>
  </si>
  <si>
    <t>CH-%GP-PSB12</t>
  </si>
  <si>
    <t>CH-%GP-PSB13</t>
  </si>
  <si>
    <t>CH-%GP-PSB14</t>
  </si>
  <si>
    <t>CH-%GP-PSB15</t>
  </si>
  <si>
    <t>CH-%GP-PSB16</t>
  </si>
  <si>
    <t>CH-%GP-PSB17</t>
  </si>
  <si>
    <t>CH-%GP-PSB18</t>
  </si>
  <si>
    <t>CH-%GP-PSB19</t>
  </si>
  <si>
    <t>CH-%GP-PSB20</t>
  </si>
  <si>
    <t>CH-%GP-PSB21</t>
  </si>
  <si>
    <t>CH-%GP-PSB22</t>
  </si>
  <si>
    <t>CH-%GP-PSB23</t>
  </si>
  <si>
    <t>CH-%GP-PSB24</t>
  </si>
  <si>
    <t>CH-%GP-PSB25</t>
  </si>
  <si>
    <t>CH-%GP-PSB26</t>
  </si>
  <si>
    <t>CH-%GP-PSB27</t>
  </si>
  <si>
    <t>CH-%GP-PSB28</t>
  </si>
  <si>
    <t>CH-%GP-PSB29</t>
  </si>
  <si>
    <t>CH-%GP-PSB30</t>
  </si>
  <si>
    <t>CH-%GP-PSB31</t>
  </si>
  <si>
    <t>CH-%GP-PSB32</t>
  </si>
  <si>
    <t>CH-%GP-PSB33</t>
  </si>
  <si>
    <t>CH-%GP-PSB34</t>
  </si>
  <si>
    <t>CH-%GP-PSB35</t>
  </si>
  <si>
    <t>CH-%GP-PSB36</t>
  </si>
  <si>
    <t>CH-%GP-PSB37</t>
  </si>
  <si>
    <t>CH-%GP-PSB38</t>
  </si>
  <si>
    <t>CH-%GP-PSB39</t>
  </si>
  <si>
    <t>CH-%GP-PSB40</t>
  </si>
  <si>
    <t>CH-%GP-PSB41</t>
  </si>
  <si>
    <t>CH-%GP-PSB42</t>
  </si>
  <si>
    <t>CH-%GP-PSB43</t>
  </si>
  <si>
    <t>CH-%GP-PSB44</t>
  </si>
  <si>
    <t>CH-%GP-PSB45</t>
  </si>
  <si>
    <t>CH-%GP-PSB46</t>
  </si>
  <si>
    <t>CH-%GP-PSB47</t>
  </si>
  <si>
    <t>CH-%GP-PSB48</t>
  </si>
  <si>
    <t>CH-%GP-PSB49</t>
  </si>
  <si>
    <t>CH-%GP-PSB0X</t>
  </si>
  <si>
    <t>CH-%GP-DOA0</t>
  </si>
  <si>
    <t>CH-%GP-OU0</t>
  </si>
  <si>
    <t>CH-%GP-FL0</t>
  </si>
  <si>
    <t>CH-%GP-IC1</t>
  </si>
  <si>
    <t>CH-%GP-IC2</t>
  </si>
  <si>
    <t>CH-%GP-IC3</t>
  </si>
  <si>
    <t>CH-%GP-IC4</t>
  </si>
  <si>
    <t>CH-%GP-IC5</t>
  </si>
  <si>
    <t>CH-%GP-IC6</t>
  </si>
  <si>
    <t>CH-%GP-IC7</t>
  </si>
  <si>
    <t>CH-%GP-IC0X</t>
  </si>
  <si>
    <t>CH-%GP-FAE1</t>
  </si>
  <si>
    <t>CH-%GP-FAE0X</t>
  </si>
  <si>
    <t>CH-%GP-AO0X</t>
  </si>
  <si>
    <t>CH-%GP-CH0</t>
  </si>
  <si>
    <t>HA-%GP-RH1</t>
  </si>
  <si>
    <t>HA-%GP-RH2</t>
  </si>
  <si>
    <t>HA-%GP-RH3</t>
  </si>
  <si>
    <t>HA-%GP-RH4</t>
  </si>
  <si>
    <t>HA-%GP-RH5</t>
  </si>
  <si>
    <t>HA-%GP-RH6</t>
  </si>
  <si>
    <t>HA-%GP-RHOX</t>
  </si>
  <si>
    <t>HA-%GP-COAG1</t>
  </si>
  <si>
    <t>HA-%GP-COAG2</t>
  </si>
  <si>
    <t>HA-%GP-COAG3</t>
  </si>
  <si>
    <t>HA-%GP-COAG4</t>
  </si>
  <si>
    <t>HA-%GP-COAG5</t>
  </si>
  <si>
    <t>HA-%GP-COAG0X</t>
  </si>
  <si>
    <t>HA-%GP-BM0</t>
  </si>
  <si>
    <t>HA-%GP-HASS1</t>
  </si>
  <si>
    <t>HA-%GP-HASS2</t>
  </si>
  <si>
    <t>HA-%GP-HASSOX</t>
  </si>
  <si>
    <t>HA-%GP-BPC1</t>
  </si>
  <si>
    <t>HA-%GP-BPC2</t>
  </si>
  <si>
    <t>HA-%GP-BB1</t>
  </si>
  <si>
    <t>HA-%GP-BB2</t>
  </si>
  <si>
    <t>HA-%GP-BB3</t>
  </si>
  <si>
    <t>HA-%GP-BB4</t>
  </si>
  <si>
    <t>HA-%GP-BB5</t>
  </si>
  <si>
    <t>HA-%GP-BB6</t>
  </si>
  <si>
    <t>HA-%GP-BB7</t>
  </si>
  <si>
    <t>HA-%GP-BB0X</t>
  </si>
  <si>
    <t>HA-%GP-BMSCP0</t>
  </si>
  <si>
    <t>HA-%GP-FLC0</t>
  </si>
  <si>
    <t>HA-%GP-HANA0</t>
  </si>
  <si>
    <t>HA-%GP-RAD0</t>
  </si>
  <si>
    <t>HA-%GP-MHAEM1</t>
  </si>
  <si>
    <t>HA-%GP-MHAEM2</t>
  </si>
  <si>
    <t>HA-%GP-MHAEM3</t>
  </si>
  <si>
    <t>HA-%GP-MHAEM4</t>
  </si>
  <si>
    <t>HA-%GP-MHAEM5</t>
  </si>
  <si>
    <t>HA-%GP-MHAEM6</t>
  </si>
  <si>
    <t>HA-%GP-MHAEM0X</t>
  </si>
  <si>
    <t>HA-%GP-HA0</t>
  </si>
  <si>
    <t>IM-%GP-AS1</t>
  </si>
  <si>
    <t>IM-%GP-AS2</t>
  </si>
  <si>
    <t>IM-%GP-AS3</t>
  </si>
  <si>
    <t>IM-%GP-AS4</t>
  </si>
  <si>
    <t>IM-%GP-AS5</t>
  </si>
  <si>
    <t>IM-%GP-AS6</t>
  </si>
  <si>
    <t>IM-%GP-AS7</t>
  </si>
  <si>
    <t>IM-%GP-AS8</t>
  </si>
  <si>
    <t>IM-%GP-AS9</t>
  </si>
  <si>
    <t>IM-%GP-AS10</t>
  </si>
  <si>
    <t>IM-%GP-AS11</t>
  </si>
  <si>
    <t>IM-%GP-AS12</t>
  </si>
  <si>
    <t>IM-%GP-AS13</t>
  </si>
  <si>
    <t>IM-%GP-AS14</t>
  </si>
  <si>
    <t>IM-%GP-AS15</t>
  </si>
  <si>
    <t>IM-%GP-AS16</t>
  </si>
  <si>
    <t>IM-%GP-AS17</t>
  </si>
  <si>
    <t>IM-%GP-AS18</t>
  </si>
  <si>
    <t>IM-%GP-AS19</t>
  </si>
  <si>
    <t>IM-%GP-AS20</t>
  </si>
  <si>
    <t>IM-%GP-AS21</t>
  </si>
  <si>
    <t>IM-%GP-AS22</t>
  </si>
  <si>
    <t>IM-%GP-AS23</t>
  </si>
  <si>
    <t>IM-%GP-AS24</t>
  </si>
  <si>
    <t>IM-%GP-AS25</t>
  </si>
  <si>
    <t>IM-%GP-AS26</t>
  </si>
  <si>
    <t>IM-%GP-AS27</t>
  </si>
  <si>
    <t>IM-%GP-AS28</t>
  </si>
  <si>
    <t>IM-%GP-AS29</t>
  </si>
  <si>
    <t>IM-%GP-AS30</t>
  </si>
  <si>
    <t>IM-%GP-AS31</t>
  </si>
  <si>
    <t>IM-%GP-AS32</t>
  </si>
  <si>
    <t>IM-%GP-AS33</t>
  </si>
  <si>
    <t>IM-%GP-AS0X</t>
  </si>
  <si>
    <t>IM-%GP-AL1</t>
  </si>
  <si>
    <t>IM-%GP-AL2</t>
  </si>
  <si>
    <t>IM-%GP-AL3</t>
  </si>
  <si>
    <t>IM-%GP-AL0X</t>
  </si>
  <si>
    <t>IM-%GP-MSI0</t>
  </si>
  <si>
    <t>IM-%GP-CI0</t>
  </si>
  <si>
    <t>IM-%GP-HnI0</t>
  </si>
  <si>
    <t>IM-%GP-IHIST0</t>
  </si>
  <si>
    <t>IM-%GP-IM0</t>
  </si>
  <si>
    <t>CH-%OTH-PSB1</t>
  </si>
  <si>
    <t>CH-%OTH-PSB2</t>
  </si>
  <si>
    <t>CH-%OTH-PSB3</t>
  </si>
  <si>
    <t>CH-%OTH-PSB4</t>
  </si>
  <si>
    <t>CH-%OTH-PSB5</t>
  </si>
  <si>
    <t>CH-%OTH-PSB6</t>
  </si>
  <si>
    <t>CH-%OTH-PSB7</t>
  </si>
  <si>
    <t>CH-%OTH-PSB8</t>
  </si>
  <si>
    <t>CH-%OTH-PSB9</t>
  </si>
  <si>
    <t>CH-%OTH-PSB10</t>
  </si>
  <si>
    <t>CH-%OTH-PSB11</t>
  </si>
  <si>
    <t>CH-%OTH-PSB12</t>
  </si>
  <si>
    <t>CH-%OTH-PSB13</t>
  </si>
  <si>
    <t>CH-%OTH-PSB14</t>
  </si>
  <si>
    <t>CH-%OTH-PSB15</t>
  </si>
  <si>
    <t>CH-%OTH-PSB16</t>
  </si>
  <si>
    <t>CH-%OTH-PSB17</t>
  </si>
  <si>
    <t>CH-%OTH-PSB18</t>
  </si>
  <si>
    <t>CH-%OTH-PSB19</t>
  </si>
  <si>
    <t>CH-%OTH-PSB20</t>
  </si>
  <si>
    <t>CH-%OTH-PSB21</t>
  </si>
  <si>
    <t>CH-%OTH-PSB22</t>
  </si>
  <si>
    <t>CH-%OTH-PSB23</t>
  </si>
  <si>
    <t>CH-%OTH-PSB24</t>
  </si>
  <si>
    <t>CH-%OTH-PSB25</t>
  </si>
  <si>
    <t>CH-%OTH-PSB26</t>
  </si>
  <si>
    <t>CH-%OTH-PSB27</t>
  </si>
  <si>
    <t>CH-%OTH-PSB28</t>
  </si>
  <si>
    <t>CH-%OTH-PSB29</t>
  </si>
  <si>
    <t>CH-%OTH-PSB30</t>
  </si>
  <si>
    <t>CH-%OTH-PSB31</t>
  </si>
  <si>
    <t>CH-%OTH-PSB32</t>
  </si>
  <si>
    <t>CH-%OTH-PSB33</t>
  </si>
  <si>
    <t>CH-%OTH-PSB34</t>
  </si>
  <si>
    <t>CH-%OTH-PSB35</t>
  </si>
  <si>
    <t>CH-%OTH-PSB36</t>
  </si>
  <si>
    <t>CH-%OTH-PSB37</t>
  </si>
  <si>
    <t>CH-%OTH-PSB38</t>
  </si>
  <si>
    <t>CH-%OTH-PSB39</t>
  </si>
  <si>
    <t>CH-%OTH-PSB40</t>
  </si>
  <si>
    <t>CH-%OTH-PSB41</t>
  </si>
  <si>
    <t>CH-%OTH-PSB42</t>
  </si>
  <si>
    <t>CH-%OTH-PSB43</t>
  </si>
  <si>
    <t>CH-%OTH-PSB44</t>
  </si>
  <si>
    <t>CH-%OTH-PSB45</t>
  </si>
  <si>
    <t>CH-%OTH-PSB46</t>
  </si>
  <si>
    <t>CH-%OTH-PSB47</t>
  </si>
  <si>
    <t>CH-%OTH-PSB48</t>
  </si>
  <si>
    <t>CH-%OTH-PSB49</t>
  </si>
  <si>
    <t>CH-%OTH-PSB0X</t>
  </si>
  <si>
    <t>CH-%OTH-DOA0</t>
  </si>
  <si>
    <t>CH-%OTH-OU0</t>
  </si>
  <si>
    <t>CH-%OTH-FL0</t>
  </si>
  <si>
    <t>CH-%OTH-IC1</t>
  </si>
  <si>
    <t>CH-%OTH-IC2</t>
  </si>
  <si>
    <t>CH-%OTH-IC3</t>
  </si>
  <si>
    <t>CH-%OTH-IC4</t>
  </si>
  <si>
    <t>CH-%OTH-IC5</t>
  </si>
  <si>
    <t>CH-%OTH-IC6</t>
  </si>
  <si>
    <t>CH-%OTH-IC7</t>
  </si>
  <si>
    <t>CH-%OTH-IC0X</t>
  </si>
  <si>
    <t>CH-%OTH-FAE1</t>
  </si>
  <si>
    <t>CH-%OTH-FAE0X</t>
  </si>
  <si>
    <t>CH-%OTH-AO0X</t>
  </si>
  <si>
    <t>CH-%OTH-CH0</t>
  </si>
  <si>
    <t>HA-%OTH-RH1</t>
  </si>
  <si>
    <t>HA-%OTH-RH2</t>
  </si>
  <si>
    <t>HA-%OTH-RH3</t>
  </si>
  <si>
    <t>HA-%OTH-RH4</t>
  </si>
  <si>
    <t>HA-%OTH-RH5</t>
  </si>
  <si>
    <t>HA-%OTH-RH6</t>
  </si>
  <si>
    <t>HA-%OTH-RHOX</t>
  </si>
  <si>
    <t>HA-%OTH-COAG1</t>
  </si>
  <si>
    <t>HA-%OTH-COAG2</t>
  </si>
  <si>
    <t>HA-%OTH-COAG3</t>
  </si>
  <si>
    <t>HA-%OTH-COAG4</t>
  </si>
  <si>
    <t>HA-%OTH-COAG5</t>
  </si>
  <si>
    <t>HA-%OTH-COAG0X</t>
  </si>
  <si>
    <t>HA-%OTH-BM0</t>
  </si>
  <si>
    <t>HA-%OTH-HASS1</t>
  </si>
  <si>
    <t>HA-%OTH-HASS2</t>
  </si>
  <si>
    <t>HA-%OTH-HASSOX</t>
  </si>
  <si>
    <t>HA-%OTH-BPC1</t>
  </si>
  <si>
    <t>HA-%OTH-BPC2</t>
  </si>
  <si>
    <t>HA-%OTH-BB1</t>
  </si>
  <si>
    <t>HA-%OTH-BB2</t>
  </si>
  <si>
    <t>HA-%OTH-BB3</t>
  </si>
  <si>
    <t>HA-%OTH-BB4</t>
  </si>
  <si>
    <t>HA-%OTH-BB5</t>
  </si>
  <si>
    <t>HA-%OTH-BB6</t>
  </si>
  <si>
    <t>HA-%OTH-BB7</t>
  </si>
  <si>
    <t>HA-%OTH-BB0X</t>
  </si>
  <si>
    <t>HA-%OTH-BMSCP0</t>
  </si>
  <si>
    <t>HA-%OTH-FLC0</t>
  </si>
  <si>
    <t>HA-%OTH-HANA0</t>
  </si>
  <si>
    <t>HA-%OTH-RAD0</t>
  </si>
  <si>
    <t>HA-%OTH-MHAEM1</t>
  </si>
  <si>
    <t>HA-%OTH-MHAEM2</t>
  </si>
  <si>
    <t>HA-%OTH-MHAEM3</t>
  </si>
  <si>
    <t>HA-%OTH-MHAEM4</t>
  </si>
  <si>
    <t>HA-%OTH-MHAEM5</t>
  </si>
  <si>
    <t>HA-%OTH-MHAEM6</t>
  </si>
  <si>
    <t>HA-%OTH-MHAEM0X</t>
  </si>
  <si>
    <t>HA-%OTH-HA0</t>
  </si>
  <si>
    <t>IM-%OTH-AS1</t>
  </si>
  <si>
    <t>IM-%OTH-AS2</t>
  </si>
  <si>
    <t>IM-%OTH-AS3</t>
  </si>
  <si>
    <t>IM-%OTH-AS4</t>
  </si>
  <si>
    <t>IM-%OTH-AS5</t>
  </si>
  <si>
    <t>IM-%OTH-AS6</t>
  </si>
  <si>
    <t>IM-%OTH-AS7</t>
  </si>
  <si>
    <t>IM-%OTH-AS8</t>
  </si>
  <si>
    <t>IM-%OTH-AS9</t>
  </si>
  <si>
    <t>IM-%OTH-AS10</t>
  </si>
  <si>
    <t>IM-%OTH-AS11</t>
  </si>
  <si>
    <t>IM-%OTH-AS12</t>
  </si>
  <si>
    <t>IM-%OTH-AS13</t>
  </si>
  <si>
    <t>IM-%OTH-AS14</t>
  </si>
  <si>
    <t>IM-%OTH-AS15</t>
  </si>
  <si>
    <t>IM-%OTH-AS16</t>
  </si>
  <si>
    <t>IM-%OTH-AS17</t>
  </si>
  <si>
    <t>IM-%OTH-AS18</t>
  </si>
  <si>
    <t>IM-%OTH-AS19</t>
  </si>
  <si>
    <t>IM-%OTH-AS20</t>
  </si>
  <si>
    <t>IM-%OTH-AS21</t>
  </si>
  <si>
    <t>IM-%OTH-AS22</t>
  </si>
  <si>
    <t>IM-%OTH-AS23</t>
  </si>
  <si>
    <t>IM-%OTH-AS24</t>
  </si>
  <si>
    <t>IM-%OTH-AS25</t>
  </si>
  <si>
    <t>IM-%OTH-AS26</t>
  </si>
  <si>
    <t>IM-%OTH-AS27</t>
  </si>
  <si>
    <t>IM-%OTH-AS28</t>
  </si>
  <si>
    <t>IM-%OTH-AS29</t>
  </si>
  <si>
    <t>IM-%OTH-AS30</t>
  </si>
  <si>
    <t>IM-%OTH-AS31</t>
  </si>
  <si>
    <t>IM-%OTH-AS32</t>
  </si>
  <si>
    <t>IM-%OTH-AS33</t>
  </si>
  <si>
    <t>IM-%OTH-AS0X</t>
  </si>
  <si>
    <t>IM-%OTH-AL1</t>
  </si>
  <si>
    <t>IM-%OTH-AL2</t>
  </si>
  <si>
    <t>IM-%OTH-AL3</t>
  </si>
  <si>
    <t>IM-%OTH-AL0X</t>
  </si>
  <si>
    <t>IM-%OTH-MSI0</t>
  </si>
  <si>
    <t>IM-%OTH-CI0</t>
  </si>
  <si>
    <t>IM-%OTH-HnI0</t>
  </si>
  <si>
    <t>IM-%OTH-IHIST0</t>
  </si>
  <si>
    <t>IM-%OTH-IM0</t>
  </si>
  <si>
    <t>CH-REFOUTN-PSB1</t>
  </si>
  <si>
    <t>CH-REFOUTN-PSB2</t>
  </si>
  <si>
    <t>CH-REFOUTN-PSB3</t>
  </si>
  <si>
    <t>CH-REFOUTN-PSB4</t>
  </si>
  <si>
    <t>CH-REFOUTN-PSB5</t>
  </si>
  <si>
    <t>CH-REFOUTN-PSB6</t>
  </si>
  <si>
    <t>CH-REFOUTN-PSB7</t>
  </si>
  <si>
    <t>CH-REFOUTN-PSB8</t>
  </si>
  <si>
    <t>CH-REFOUTN-PSB9</t>
  </si>
  <si>
    <t>CH-REFOUTN-PSB10</t>
  </si>
  <si>
    <t>CH-REFOUTN-PSB11</t>
  </si>
  <si>
    <t>CH-REFOUTN-PSB12</t>
  </si>
  <si>
    <t>CH-REFOUTN-PSB13</t>
  </si>
  <si>
    <t>CH-REFOUTN-PSB14</t>
  </si>
  <si>
    <t>CH-REFOUTN-PSB15</t>
  </si>
  <si>
    <t>CH-REFOUTN-PSB16</t>
  </si>
  <si>
    <t>CH-REFOUTN-PSB17</t>
  </si>
  <si>
    <t>CH-REFOUTN-PSB18</t>
  </si>
  <si>
    <t>CH-REFOUTN-PSB19</t>
  </si>
  <si>
    <t>CH-REFOUTN-PSB20</t>
  </si>
  <si>
    <t>CH-REFOUTN-PSB21</t>
  </si>
  <si>
    <t>CH-REFOUTN-PSB22</t>
  </si>
  <si>
    <t>CH-REFOUTN-PSB23</t>
  </si>
  <si>
    <t>CH-REFOUTN-PSB24</t>
  </si>
  <si>
    <t>CH-REFOUTN-PSB25</t>
  </si>
  <si>
    <t>CH-REFOUTN-PSB26</t>
  </si>
  <si>
    <t>CH-REFOUTN-PSB27</t>
  </si>
  <si>
    <t>CH-REFOUTN-PSB28</t>
  </si>
  <si>
    <t>CH-REFOUTN-PSB29</t>
  </si>
  <si>
    <t>CH-REFOUTN-PSB30</t>
  </si>
  <si>
    <t>CH-REFOUTN-PSB31</t>
  </si>
  <si>
    <t>CH-REFOUTN-PSB32</t>
  </si>
  <si>
    <t>CH-REFOUTN-PSB33</t>
  </si>
  <si>
    <t>CH-REFOUTN-PSB34</t>
  </si>
  <si>
    <t>CH-REFOUTN-PSB35</t>
  </si>
  <si>
    <t>CH-REFOUTN-PSB36</t>
  </si>
  <si>
    <t>CH-REFOUTN-PSB37</t>
  </si>
  <si>
    <t>CH-REFOUTN-PSB38</t>
  </si>
  <si>
    <t>CH-REFOUTN-PSB39</t>
  </si>
  <si>
    <t>CH-REFOUTN-PSB40</t>
  </si>
  <si>
    <t>CH-REFOUTN-PSB41</t>
  </si>
  <si>
    <t>CH-REFOUTN-PSB42</t>
  </si>
  <si>
    <t>CH-REFOUTN-PSB43</t>
  </si>
  <si>
    <t>CH-REFOUTN-PSB44</t>
  </si>
  <si>
    <t>CH-REFOUTN-PSB45</t>
  </si>
  <si>
    <t>CH-REFOUTN-PSB46</t>
  </si>
  <si>
    <t>CH-REFOUTN-PSB47</t>
  </si>
  <si>
    <t>CH-REFOUTN-PSB48</t>
  </si>
  <si>
    <t>CH-REFOUTN-PSB49</t>
  </si>
  <si>
    <t>CH-REFOUTN-PSB0X</t>
  </si>
  <si>
    <t>CH-REFOUTN-DOA0</t>
  </si>
  <si>
    <t>CH-REFOUTN-OU0</t>
  </si>
  <si>
    <t>CH-REFOUTN-FL0</t>
  </si>
  <si>
    <t>CH-REFOUTN-IC1</t>
  </si>
  <si>
    <t>CH-REFOUTN-IC2</t>
  </si>
  <si>
    <t>CH-REFOUTN-IC3</t>
  </si>
  <si>
    <t>CH-REFOUTN-IC4</t>
  </si>
  <si>
    <t>CH-REFOUTN-IC5</t>
  </si>
  <si>
    <t>CH-REFOUTN-IC6</t>
  </si>
  <si>
    <t>CH-REFOUTN-IC7</t>
  </si>
  <si>
    <t>CH-REFOUTN-IC0X</t>
  </si>
  <si>
    <t>CH-REFOUTN-FAE1</t>
  </si>
  <si>
    <t>CH-REFOUTN-FAE0X</t>
  </si>
  <si>
    <t>CH-REFOUTN-AO0X</t>
  </si>
  <si>
    <t>CH-REFOUTN-CH0</t>
  </si>
  <si>
    <t>HA-REFOUTN-RH1</t>
  </si>
  <si>
    <t>HA-REFOUTN-RH2</t>
  </si>
  <si>
    <t>HA-REFOUTN-RH3</t>
  </si>
  <si>
    <t>HA-REFOUTN-RH4</t>
  </si>
  <si>
    <t>HA-REFOUTN-RH5</t>
  </si>
  <si>
    <t>HA-REFOUTN-RH6</t>
  </si>
  <si>
    <t>HA-REFOUTN-RHOX</t>
  </si>
  <si>
    <t>HA-REFOUTN-COAG1</t>
  </si>
  <si>
    <t>HA-REFOUTN-COAG2</t>
  </si>
  <si>
    <t>HA-REFOUTN-COAG3</t>
  </si>
  <si>
    <t>HA-REFOUTN-COAG4</t>
  </si>
  <si>
    <t>HA-REFOUTN-COAG5</t>
  </si>
  <si>
    <t>HA-REFOUTN-COAG0X</t>
  </si>
  <si>
    <t>HA-REFOUTN-BM0</t>
  </si>
  <si>
    <t>HA-REFOUTN-HASS1</t>
  </si>
  <si>
    <t>HA-REFOUTN-HASS2</t>
  </si>
  <si>
    <t>HA-REFOUTN-HASSOX</t>
  </si>
  <si>
    <t>HA-REFOUTN-BPC1</t>
  </si>
  <si>
    <t>HA-REFOUTN-BPC2</t>
  </si>
  <si>
    <t>HA-REFOUTN-BB1</t>
  </si>
  <si>
    <t>HA-REFOUTN-BB2</t>
  </si>
  <si>
    <t>HA-REFOUTN-BB3</t>
  </si>
  <si>
    <t>HA-REFOUTN-BB4</t>
  </si>
  <si>
    <t>HA-REFOUTN-BB5</t>
  </si>
  <si>
    <t>HA-REFOUTN-BB6</t>
  </si>
  <si>
    <t>HA-REFOUTN-BB7</t>
  </si>
  <si>
    <t>HA-REFOUTN-BB0X</t>
  </si>
  <si>
    <t>HA-REFOUTN-BMSCP0</t>
  </si>
  <si>
    <t>HA-REFOUTN-FLC0</t>
  </si>
  <si>
    <t>HA-REFOUTN-HANA0</t>
  </si>
  <si>
    <t>HA-REFOUTN-RAD0</t>
  </si>
  <si>
    <t>HA-REFOUTN-MHAEM1</t>
  </si>
  <si>
    <t>HA-REFOUTN-MHAEM2</t>
  </si>
  <si>
    <t>HA-REFOUTN-MHAEM3</t>
  </si>
  <si>
    <t>HA-REFOUTN-MHAEM4</t>
  </si>
  <si>
    <t>HA-REFOUTN-MHAEM5</t>
  </si>
  <si>
    <t>HA-REFOUTN-MHAEM6</t>
  </si>
  <si>
    <t>HA-REFOUTN-MHAEM0X</t>
  </si>
  <si>
    <t>HA-REFOUTN-HA0</t>
  </si>
  <si>
    <t>IM-REFOUTN-AS1</t>
  </si>
  <si>
    <t>IM-REFOUTN-AS2</t>
  </si>
  <si>
    <t>IM-REFOUTN-AS3</t>
  </si>
  <si>
    <t>IM-REFOUTN-AS4</t>
  </si>
  <si>
    <t>IM-REFOUTN-AS5</t>
  </si>
  <si>
    <t>IM-REFOUTN-AS6</t>
  </si>
  <si>
    <t>IM-REFOUTN-AS7</t>
  </si>
  <si>
    <t>IM-REFOUTN-AS8</t>
  </si>
  <si>
    <t>IM-REFOUTN-AS9</t>
  </si>
  <si>
    <t>IM-REFOUTN-AS10</t>
  </si>
  <si>
    <t>IM-REFOUTN-AS11</t>
  </si>
  <si>
    <t>IM-REFOUTN-AS12</t>
  </si>
  <si>
    <t>IM-REFOUTN-AS13</t>
  </si>
  <si>
    <t>IM-REFOUTN-AS14</t>
  </si>
  <si>
    <t>IM-REFOUTN-AS15</t>
  </si>
  <si>
    <t>IM-REFOUTN-AS16</t>
  </si>
  <si>
    <t>IM-REFOUTN-AS17</t>
  </si>
  <si>
    <t>IM-REFOUTN-AS18</t>
  </si>
  <si>
    <t>IM-REFOUTN-AS19</t>
  </si>
  <si>
    <t>IM-REFOUTN-AS20</t>
  </si>
  <si>
    <t>IM-REFOUTN-AS21</t>
  </si>
  <si>
    <t>IM-REFOUTN-AS22</t>
  </si>
  <si>
    <t>IM-REFOUTN-AS23</t>
  </si>
  <si>
    <t>IM-REFOUTN-AS24</t>
  </si>
  <si>
    <t>IM-REFOUTN-AS25</t>
  </si>
  <si>
    <t>IM-REFOUTN-AS26</t>
  </si>
  <si>
    <t>IM-REFOUTN-AS27</t>
  </si>
  <si>
    <t>IM-REFOUTN-AS28</t>
  </si>
  <si>
    <t>IM-REFOUTN-AS29</t>
  </si>
  <si>
    <t>IM-REFOUTN-AS30</t>
  </si>
  <si>
    <t>IM-REFOUTN-AS31</t>
  </si>
  <si>
    <t>IM-REFOUTN-AS32</t>
  </si>
  <si>
    <t>IM-REFOUTN-AS33</t>
  </si>
  <si>
    <t>IM-REFOUTN-AS0X</t>
  </si>
  <si>
    <t>IM-REFOUTN-AL1</t>
  </si>
  <si>
    <t>IM-REFOUTN-AL2</t>
  </si>
  <si>
    <t>IM-REFOUTN-AL3</t>
  </si>
  <si>
    <t>IM-REFOUTN-AL0X</t>
  </si>
  <si>
    <t>IM-REFOUTN-MSI0</t>
  </si>
  <si>
    <t>IM-REFOUTN-CI0</t>
  </si>
  <si>
    <t>IM-REFOUTN-HnI0</t>
  </si>
  <si>
    <t>IM-REFOUTN-IHIST0</t>
  </si>
  <si>
    <t>IM-REFOUTN-IM0</t>
  </si>
  <si>
    <t>CH-REFOUTE-PSB1</t>
  </si>
  <si>
    <t>CH-REFOUTE-PSB2</t>
  </si>
  <si>
    <t>CH-REFOUTE-PSB3</t>
  </si>
  <si>
    <t>CH-REFOUTE-PSB4</t>
  </si>
  <si>
    <t>CH-REFOUTE-PSB5</t>
  </si>
  <si>
    <t>CH-REFOUTE-PSB6</t>
  </si>
  <si>
    <t>CH-REFOUTE-PSB7</t>
  </si>
  <si>
    <t>CH-REFOUTE-PSB8</t>
  </si>
  <si>
    <t>CH-REFOUTE-PSB9</t>
  </si>
  <si>
    <t>CH-REFOUTE-PSB10</t>
  </si>
  <si>
    <t>CH-REFOUTE-PSB11</t>
  </si>
  <si>
    <t>CH-REFOUTE-PSB12</t>
  </si>
  <si>
    <t>CH-REFOUTE-PSB13</t>
  </si>
  <si>
    <t>CH-REFOUTE-PSB14</t>
  </si>
  <si>
    <t>CH-REFOUTE-PSB15</t>
  </si>
  <si>
    <t>CH-REFOUTE-PSB16</t>
  </si>
  <si>
    <t>CH-REFOUTE-PSB17</t>
  </si>
  <si>
    <t>CH-REFOUTE-PSB18</t>
  </si>
  <si>
    <t>CH-REFOUTE-PSB19</t>
  </si>
  <si>
    <t>CH-REFOUTE-PSB20</t>
  </si>
  <si>
    <t>CH-REFOUTE-PSB21</t>
  </si>
  <si>
    <t>CH-REFOUTE-PSB22</t>
  </si>
  <si>
    <t>CH-REFOUTE-PSB23</t>
  </si>
  <si>
    <t>CH-REFOUTE-PSB24</t>
  </si>
  <si>
    <t>CH-REFOUTE-PSB25</t>
  </si>
  <si>
    <t>CH-REFOUTE-PSB26</t>
  </si>
  <si>
    <t>CH-REFOUTE-PSB27</t>
  </si>
  <si>
    <t>CH-REFOUTE-PSB28</t>
  </si>
  <si>
    <t>CH-REFOUTE-PSB29</t>
  </si>
  <si>
    <t>CH-REFOUTE-PSB30</t>
  </si>
  <si>
    <t>CH-REFOUTE-PSB31</t>
  </si>
  <si>
    <t>CH-REFOUTE-PSB32</t>
  </si>
  <si>
    <t>CH-REFOUTE-PSB33</t>
  </si>
  <si>
    <t>CH-REFOUTE-PSB34</t>
  </si>
  <si>
    <t>CH-REFOUTE-PSB35</t>
  </si>
  <si>
    <t>CH-REFOUTE-PSB36</t>
  </si>
  <si>
    <t>CH-REFOUTE-PSB37</t>
  </si>
  <si>
    <t>CH-REFOUTE-PSB38</t>
  </si>
  <si>
    <t>CH-REFOUTE-PSB39</t>
  </si>
  <si>
    <t>CH-REFOUTE-PSB40</t>
  </si>
  <si>
    <t>CH-REFOUTE-PSB41</t>
  </si>
  <si>
    <t>CH-REFOUTE-PSB42</t>
  </si>
  <si>
    <t>CH-REFOUTE-PSB43</t>
  </si>
  <si>
    <t>CH-REFOUTE-PSB44</t>
  </si>
  <si>
    <t>CH-REFOUTE-PSB45</t>
  </si>
  <si>
    <t>CH-REFOUTE-PSB46</t>
  </si>
  <si>
    <t>CH-REFOUTE-PSB47</t>
  </si>
  <si>
    <t>CH-REFOUTE-PSB48</t>
  </si>
  <si>
    <t>CH-REFOUTE-PSB49</t>
  </si>
  <si>
    <t>CH-REFOUTE-PSB0X</t>
  </si>
  <si>
    <t>CH-REFOUTE-DOA0</t>
  </si>
  <si>
    <t>CH-REFOUTE-OU0</t>
  </si>
  <si>
    <t>CH-REFOUTE-FL0</t>
  </si>
  <si>
    <t>CH-REFOUTE-IC1</t>
  </si>
  <si>
    <t>CH-REFOUTE-IC2</t>
  </si>
  <si>
    <t>CH-REFOUTE-IC3</t>
  </si>
  <si>
    <t>CH-REFOUTE-IC4</t>
  </si>
  <si>
    <t>CH-REFOUTE-IC5</t>
  </si>
  <si>
    <t>CH-REFOUTE-IC6</t>
  </si>
  <si>
    <t>CH-REFOUTE-IC7</t>
  </si>
  <si>
    <t>CH-REFOUTE-IC0X</t>
  </si>
  <si>
    <t>CH-REFOUTE-FAE1</t>
  </si>
  <si>
    <t>CH-REFOUTE-FAE0X</t>
  </si>
  <si>
    <t>CH-REFOUTE-AO0X</t>
  </si>
  <si>
    <t>CH-REFOUTE-CH0</t>
  </si>
  <si>
    <t>HA-REFOUTE-RH1</t>
  </si>
  <si>
    <t>HA-REFOUTE-RH2</t>
  </si>
  <si>
    <t>HA-REFOUTE-RH3</t>
  </si>
  <si>
    <t>HA-REFOUTE-RH4</t>
  </si>
  <si>
    <t>HA-REFOUTE-RH5</t>
  </si>
  <si>
    <t>HA-REFOUTE-RH6</t>
  </si>
  <si>
    <t>HA-REFOUTE-RHOX</t>
  </si>
  <si>
    <t>HA-REFOUTE-COAG1</t>
  </si>
  <si>
    <t>HA-REFOUTE-COAG2</t>
  </si>
  <si>
    <t>HA-REFOUTE-COAG3</t>
  </si>
  <si>
    <t>HA-REFOUTE-COAG4</t>
  </si>
  <si>
    <t>HA-REFOUTE-COAG5</t>
  </si>
  <si>
    <t>HA-REFOUTE-COAG0X</t>
  </si>
  <si>
    <t>HA-REFOUTE-BM0</t>
  </si>
  <si>
    <t>HA-REFOUTE-HASS1</t>
  </si>
  <si>
    <t>HA-REFOUTE-HASS2</t>
  </si>
  <si>
    <t>HA-REFOUTE-HASSOX</t>
  </si>
  <si>
    <t>HA-REFOUTE-BPC1</t>
  </si>
  <si>
    <t>HA-REFOUTE-BPC2</t>
  </si>
  <si>
    <t>HA-REFOUTE-BB1</t>
  </si>
  <si>
    <t>HA-REFOUTE-BB2</t>
  </si>
  <si>
    <t>HA-REFOUTE-BB3</t>
  </si>
  <si>
    <t>HA-REFOUTE-BB4</t>
  </si>
  <si>
    <t>HA-REFOUTE-BB5</t>
  </si>
  <si>
    <t>HA-REFOUTE-BB6</t>
  </si>
  <si>
    <t>HA-REFOUTE-BB7</t>
  </si>
  <si>
    <t>HA-REFOUTE-BB0X</t>
  </si>
  <si>
    <t>HA-REFOUTE-BMSCP0</t>
  </si>
  <si>
    <t>HA-REFOUTE-FLC0</t>
  </si>
  <si>
    <t>HA-REFOUTE-HANA0</t>
  </si>
  <si>
    <t>HA-REFOUTE-RAD0</t>
  </si>
  <si>
    <t>HA-REFOUTE-MHAEM1</t>
  </si>
  <si>
    <t>HA-REFOUTE-MHAEM2</t>
  </si>
  <si>
    <t>HA-REFOUTE-MHAEM3</t>
  </si>
  <si>
    <t>HA-REFOUTE-MHAEM4</t>
  </si>
  <si>
    <t>HA-REFOUTE-MHAEM5</t>
  </si>
  <si>
    <t>HA-REFOUTE-MHAEM6</t>
  </si>
  <si>
    <t>HA-REFOUTE-MHAEM0X</t>
  </si>
  <si>
    <t>HA-REFOUTE-HA0</t>
  </si>
  <si>
    <t>IM-REFOUTE-AS1</t>
  </si>
  <si>
    <t>IM-REFOUTE-AS2</t>
  </si>
  <si>
    <t>IM-REFOUTE-AS3</t>
  </si>
  <si>
    <t>IM-REFOUTE-AS4</t>
  </si>
  <si>
    <t>IM-REFOUTE-AS5</t>
  </si>
  <si>
    <t>IM-REFOUTE-AS6</t>
  </si>
  <si>
    <t>IM-REFOUTE-AS7</t>
  </si>
  <si>
    <t>IM-REFOUTE-AS8</t>
  </si>
  <si>
    <t>IM-REFOUTE-AS9</t>
  </si>
  <si>
    <t>IM-REFOUTE-AS10</t>
  </si>
  <si>
    <t>IM-REFOUTE-AS11</t>
  </si>
  <si>
    <t>IM-REFOUTE-AS12</t>
  </si>
  <si>
    <t>IM-REFOUTE-AS13</t>
  </si>
  <si>
    <t>IM-REFOUTE-AS14</t>
  </si>
  <si>
    <t>IM-REFOUTE-AS15</t>
  </si>
  <si>
    <t>IM-REFOUTE-AS16</t>
  </si>
  <si>
    <t>IM-REFOUTE-AS17</t>
  </si>
  <si>
    <t>IM-REFOUTE-AS18</t>
  </si>
  <si>
    <t>IM-REFOUTE-AS19</t>
  </si>
  <si>
    <t>IM-REFOUTE-AS20</t>
  </si>
  <si>
    <t>IM-REFOUTE-AS21</t>
  </si>
  <si>
    <t>IM-REFOUTE-AS22</t>
  </si>
  <si>
    <t>IM-REFOUTE-AS23</t>
  </si>
  <si>
    <t>IM-REFOUTE-AS24</t>
  </si>
  <si>
    <t>IM-REFOUTE-AS25</t>
  </si>
  <si>
    <t>IM-REFOUTE-AS26</t>
  </si>
  <si>
    <t>IM-REFOUTE-AS27</t>
  </si>
  <si>
    <t>IM-REFOUTE-AS28</t>
  </si>
  <si>
    <t>IM-REFOUTE-AS29</t>
  </si>
  <si>
    <t>IM-REFOUTE-AS30</t>
  </si>
  <si>
    <t>IM-REFOUTE-AS31</t>
  </si>
  <si>
    <t>IM-REFOUTE-AS32</t>
  </si>
  <si>
    <t>IM-REFOUTE-AS33</t>
  </si>
  <si>
    <t>IM-REFOUTE-AS0X</t>
  </si>
  <si>
    <t>IM-REFOUTE-AL1</t>
  </si>
  <si>
    <t>IM-REFOUTE-AL2</t>
  </si>
  <si>
    <t>IM-REFOUTE-AL3</t>
  </si>
  <si>
    <t>IM-REFOUTE-AL0X</t>
  </si>
  <si>
    <t>IM-REFOUTE-MSI0</t>
  </si>
  <si>
    <t>IM-REFOUTE-CI0</t>
  </si>
  <si>
    <t>IM-REFOUTE-HnI0</t>
  </si>
  <si>
    <t>IM-REFOUTE-IHIST0</t>
  </si>
  <si>
    <t>IM-REFOUTE-IM0</t>
  </si>
  <si>
    <t>CH-REFOUT-PSB1</t>
  </si>
  <si>
    <t>CH-REFOUT-PSB2</t>
  </si>
  <si>
    <t>CH-REFOUT-PSB3</t>
  </si>
  <si>
    <t>CH-REFOUT-PSB4</t>
  </si>
  <si>
    <t>CH-REFOUT-PSB5</t>
  </si>
  <si>
    <t>CH-REFOUT-PSB6</t>
  </si>
  <si>
    <t>CH-REFOUT-PSB7</t>
  </si>
  <si>
    <t>CH-REFOUT-PSB8</t>
  </si>
  <si>
    <t>CH-REFOUT-PSB9</t>
  </si>
  <si>
    <t>CH-REFOUT-PSB10</t>
  </si>
  <si>
    <t>CH-REFOUT-PSB11</t>
  </si>
  <si>
    <t>CH-REFOUT-PSB12</t>
  </si>
  <si>
    <t>CH-REFOUT-PSB13</t>
  </si>
  <si>
    <t>CH-REFOUT-PSB14</t>
  </si>
  <si>
    <t>CH-REFOUT-PSB15</t>
  </si>
  <si>
    <t>CH-REFOUT-PSB16</t>
  </si>
  <si>
    <t>CH-REFOUT-PSB17</t>
  </si>
  <si>
    <t>CH-REFOUT-PSB18</t>
  </si>
  <si>
    <t>CH-REFOUT-PSB19</t>
  </si>
  <si>
    <t>CH-REFOUT-PSB20</t>
  </si>
  <si>
    <t>CH-REFOUT-PSB21</t>
  </si>
  <si>
    <t>CH-REFOUT-PSB22</t>
  </si>
  <si>
    <t>CH-REFOUT-PSB23</t>
  </si>
  <si>
    <t>CH-REFOUT-PSB24</t>
  </si>
  <si>
    <t>CH-REFOUT-PSB25</t>
  </si>
  <si>
    <t>CH-REFOUT-PSB26</t>
  </si>
  <si>
    <t>CH-REFOUT-PSB27</t>
  </si>
  <si>
    <t>CH-REFOUT-PSB28</t>
  </si>
  <si>
    <t>CH-REFOUT-PSB29</t>
  </si>
  <si>
    <t>CH-REFOUT-PSB30</t>
  </si>
  <si>
    <t>CH-REFOUT-PSB31</t>
  </si>
  <si>
    <t>CH-REFOUT-PSB32</t>
  </si>
  <si>
    <t>CH-REFOUT-PSB33</t>
  </si>
  <si>
    <t>CH-REFOUT-PSB34</t>
  </si>
  <si>
    <t>CH-REFOUT-PSB35</t>
  </si>
  <si>
    <t>CH-REFOUT-PSB36</t>
  </si>
  <si>
    <t>CH-REFOUT-PSB37</t>
  </si>
  <si>
    <t>CH-REFOUT-PSB38</t>
  </si>
  <si>
    <t>CH-REFOUT-PSB39</t>
  </si>
  <si>
    <t>CH-REFOUT-PSB40</t>
  </si>
  <si>
    <t>CH-REFOUT-PSB41</t>
  </si>
  <si>
    <t>CH-REFOUT-PSB42</t>
  </si>
  <si>
    <t>CH-REFOUT-PSB43</t>
  </si>
  <si>
    <t>CH-REFOUT-PSB44</t>
  </si>
  <si>
    <t>CH-REFOUT-PSB45</t>
  </si>
  <si>
    <t>CH-REFOUT-PSB46</t>
  </si>
  <si>
    <t>CH-REFOUT-PSB47</t>
  </si>
  <si>
    <t>CH-REFOUT-PSB48</t>
  </si>
  <si>
    <t>CH-REFOUT-PSB49</t>
  </si>
  <si>
    <t>CH-REFOUT-PSB0X</t>
  </si>
  <si>
    <t>CH-REFOUT-DOA0</t>
  </si>
  <si>
    <t>CH-REFOUT-OU0</t>
  </si>
  <si>
    <t>CH-REFOUT-FL0</t>
  </si>
  <si>
    <t>CH-REFOUT-IC1</t>
  </si>
  <si>
    <t>CH-REFOUT-IC2</t>
  </si>
  <si>
    <t>CH-REFOUT-IC3</t>
  </si>
  <si>
    <t>CH-REFOUT-IC4</t>
  </si>
  <si>
    <t>CH-REFOUT-IC5</t>
  </si>
  <si>
    <t>CH-REFOUT-IC6</t>
  </si>
  <si>
    <t>CH-REFOUT-IC7</t>
  </si>
  <si>
    <t>CH-REFOUT-IC0X</t>
  </si>
  <si>
    <t>CH-REFOUT-FAE1</t>
  </si>
  <si>
    <t>CH-REFOUT-FAE0X</t>
  </si>
  <si>
    <t>CH-REFOUT-AO0X</t>
  </si>
  <si>
    <t>CH-REFOUT-CH0</t>
  </si>
  <si>
    <t>HA-REFOUT-RH1</t>
  </si>
  <si>
    <t>HA-REFOUT-RH2</t>
  </si>
  <si>
    <t>HA-REFOUT-RH3</t>
  </si>
  <si>
    <t>HA-REFOUT-RH4</t>
  </si>
  <si>
    <t>HA-REFOUT-RH5</t>
  </si>
  <si>
    <t>HA-REFOUT-RH6</t>
  </si>
  <si>
    <t>HA-REFOUT-RHOX</t>
  </si>
  <si>
    <t>HA-REFOUT-COAG1</t>
  </si>
  <si>
    <t>HA-REFOUT-COAG2</t>
  </si>
  <si>
    <t>HA-REFOUT-COAG3</t>
  </si>
  <si>
    <t>HA-REFOUT-COAG4</t>
  </si>
  <si>
    <t>HA-REFOUT-COAG5</t>
  </si>
  <si>
    <t>HA-REFOUT-COAG0X</t>
  </si>
  <si>
    <t>HA-REFOUT-BM0</t>
  </si>
  <si>
    <t>HA-REFOUT-HASS1</t>
  </si>
  <si>
    <t>HA-REFOUT-HASS2</t>
  </si>
  <si>
    <t>HA-REFOUT-HASSOX</t>
  </si>
  <si>
    <t>HA-REFOUT-BPC1</t>
  </si>
  <si>
    <t>HA-REFOUT-BPC2</t>
  </si>
  <si>
    <t>HA-REFOUT-BB1</t>
  </si>
  <si>
    <t>HA-REFOUT-BB2</t>
  </si>
  <si>
    <t>HA-REFOUT-BB3</t>
  </si>
  <si>
    <t>HA-REFOUT-BB4</t>
  </si>
  <si>
    <t>HA-REFOUT-BB5</t>
  </si>
  <si>
    <t>HA-REFOUT-BB6</t>
  </si>
  <si>
    <t>HA-REFOUT-BB7</t>
  </si>
  <si>
    <t>HA-REFOUT-BB0X</t>
  </si>
  <si>
    <t>HA-REFOUT-BMSCP0</t>
  </si>
  <si>
    <t>HA-REFOUT-FLC0</t>
  </si>
  <si>
    <t>HA-REFOUT-HANA0</t>
  </si>
  <si>
    <t>HA-REFOUT-RAD0</t>
  </si>
  <si>
    <t>HA-REFOUT-MHAEM1</t>
  </si>
  <si>
    <t>HA-REFOUT-MHAEM2</t>
  </si>
  <si>
    <t>HA-REFOUT-MHAEM3</t>
  </si>
  <si>
    <t>HA-REFOUT-MHAEM4</t>
  </si>
  <si>
    <t>HA-REFOUT-MHAEM5</t>
  </si>
  <si>
    <t>HA-REFOUT-MHAEM6</t>
  </si>
  <si>
    <t>HA-REFOUT-MHAEM0X</t>
  </si>
  <si>
    <t>HA-REFOUT-HA0</t>
  </si>
  <si>
    <t>IM-REFOUT-AS1</t>
  </si>
  <si>
    <t>IM-REFOUT-AS2</t>
  </si>
  <si>
    <t>IM-REFOUT-AS3</t>
  </si>
  <si>
    <t>IM-REFOUT-AS4</t>
  </si>
  <si>
    <t>IM-REFOUT-AS5</t>
  </si>
  <si>
    <t>IM-REFOUT-AS6</t>
  </si>
  <si>
    <t>IM-REFOUT-AS7</t>
  </si>
  <si>
    <t>IM-REFOUT-AS8</t>
  </si>
  <si>
    <t>IM-REFOUT-AS9</t>
  </si>
  <si>
    <t>IM-REFOUT-AS10</t>
  </si>
  <si>
    <t>IM-REFOUT-AS11</t>
  </si>
  <si>
    <t>IM-REFOUT-AS12</t>
  </si>
  <si>
    <t>IM-REFOUT-AS13</t>
  </si>
  <si>
    <t>IM-REFOUT-AS14</t>
  </si>
  <si>
    <t>IM-REFOUT-AS15</t>
  </si>
  <si>
    <t>IM-REFOUT-AS16</t>
  </si>
  <si>
    <t>IM-REFOUT-AS17</t>
  </si>
  <si>
    <t>IM-REFOUT-AS18</t>
  </si>
  <si>
    <t>IM-REFOUT-AS19</t>
  </si>
  <si>
    <t>IM-REFOUT-AS20</t>
  </si>
  <si>
    <t>IM-REFOUT-AS21</t>
  </si>
  <si>
    <t>IM-REFOUT-AS22</t>
  </si>
  <si>
    <t>IM-REFOUT-AS23</t>
  </si>
  <si>
    <t>IM-REFOUT-AS24</t>
  </si>
  <si>
    <t>IM-REFOUT-AS25</t>
  </si>
  <si>
    <t>IM-REFOUT-AS26</t>
  </si>
  <si>
    <t>IM-REFOUT-AS27</t>
  </si>
  <si>
    <t>IM-REFOUT-AS28</t>
  </si>
  <si>
    <t>IM-REFOUT-AS29</t>
  </si>
  <si>
    <t>IM-REFOUT-AS30</t>
  </si>
  <si>
    <t>IM-REFOUT-AS31</t>
  </si>
  <si>
    <t>IM-REFOUT-AS32</t>
  </si>
  <si>
    <t>IM-REFOUT-AS33</t>
  </si>
  <si>
    <t>IM-REFOUT-AS0X</t>
  </si>
  <si>
    <t>IM-REFOUT-AL1</t>
  </si>
  <si>
    <t>IM-REFOUT-AL2</t>
  </si>
  <si>
    <t>IM-REFOUT-AL3</t>
  </si>
  <si>
    <t>IM-REFOUT-AL0X</t>
  </si>
  <si>
    <t>IM-REFOUT-MSI0</t>
  </si>
  <si>
    <t>IM-REFOUT-CI0</t>
  </si>
  <si>
    <t>IM-REFOUT-HnI0</t>
  </si>
  <si>
    <t>IM-REFOUT-IHIST0</t>
  </si>
  <si>
    <t>IM-REFOUT-IM0</t>
  </si>
  <si>
    <t>CH-TaT11</t>
  </si>
  <si>
    <t>CH-TaT12</t>
  </si>
  <si>
    <t>CH-TaT13</t>
  </si>
  <si>
    <t>CH-TaT14</t>
  </si>
  <si>
    <t>CH-TaT21</t>
  </si>
  <si>
    <t>CH-TaT22</t>
  </si>
  <si>
    <t>CH-TaT23</t>
  </si>
  <si>
    <t>CH-TaT24</t>
  </si>
  <si>
    <t>HA-TaT11</t>
  </si>
  <si>
    <t>HA-TaT12</t>
  </si>
  <si>
    <t>HA-TaT13</t>
  </si>
  <si>
    <t>HA-TaT14</t>
  </si>
  <si>
    <t>HA-TaT21</t>
  </si>
  <si>
    <t>HA-TaT22</t>
  </si>
  <si>
    <t>HA-TaT23</t>
  </si>
  <si>
    <t>HA-TaT24</t>
  </si>
  <si>
    <t>IM-TaT11</t>
  </si>
  <si>
    <t>IM-TaT12</t>
  </si>
  <si>
    <t>IM-TaT13</t>
  </si>
  <si>
    <t>IM-TaT21</t>
  </si>
  <si>
    <t>IM-TaT22</t>
  </si>
  <si>
    <t>IM-TaT23</t>
  </si>
  <si>
    <t>IM-TaT31</t>
  </si>
  <si>
    <t>IM-TaT32</t>
  </si>
  <si>
    <t>IM-TaT33</t>
  </si>
  <si>
    <t>IM-TaT41</t>
  </si>
  <si>
    <t>IM-TaT42</t>
  </si>
  <si>
    <t>IM-TaT43</t>
  </si>
  <si>
    <t>IM-TaT51</t>
  </si>
  <si>
    <t>IM-TaT52</t>
  </si>
  <si>
    <t>IM-TaT53</t>
  </si>
  <si>
    <t>CBS-IF1</t>
  </si>
  <si>
    <t>CBS-IF2</t>
  </si>
  <si>
    <t>CBS-IF3</t>
  </si>
  <si>
    <t>CBS-IF4</t>
  </si>
  <si>
    <t>CBS-IF5</t>
  </si>
  <si>
    <t>CBS-IF6</t>
  </si>
  <si>
    <t>CBS-IF7</t>
  </si>
  <si>
    <t>Remaining Other Immunology Tests</t>
  </si>
  <si>
    <t>Any Other Immunology Tests Not Yet Included</t>
  </si>
  <si>
    <t>Remaining Other Haematology Tests</t>
  </si>
  <si>
    <t>Any Other Haematology Tests Not Yet Included</t>
  </si>
  <si>
    <t>HA-TT-AO0X</t>
  </si>
  <si>
    <t>"Golden Rules" - Please Read Before You Begin!</t>
  </si>
  <si>
    <t>There are a handful of "Golden Rules" that we think will be very helpful to know before you begin completing this questionnaire.  These are as follows:</t>
  </si>
  <si>
    <t>This section is intended to provide a more granular level of detail for individual tests for those who might require it for specific projects, such as as network-wide repatriation or to help guide the installation of a new LIMS.  It is entirely optional to complete this section, but if you are participating as part of a network, you should check with your network co-ordinators whether or not they might require you to provide this information.  Full peer-grouped comparative data for this section may be somewhat limited in your reports, and are intended more for co-ordinated data collection exercises across networks.</t>
  </si>
  <si>
    <r>
      <t xml:space="preserve">The tests in this section </t>
    </r>
    <r>
      <rPr>
        <b/>
        <u/>
        <sz val="11"/>
        <color theme="1"/>
        <rFont val="Calibri"/>
        <family val="2"/>
        <scheme val="minor"/>
      </rPr>
      <t>should already have been accounted for in the previous worksheet</t>
    </r>
    <r>
      <rPr>
        <sz val="11"/>
        <color theme="1"/>
        <rFont val="Calibri"/>
        <family val="2"/>
        <scheme val="minor"/>
      </rPr>
      <t xml:space="preserve"> under the "remaining other tests" tabs of each respective section.  For example, if you've told us you perform 500,000 tests for "Any Other Plasma/Serum/Blood Tests" in the previous worksheet, then the total tests for "Plasma/Serum/Blood" given below should equal 500,000.  This section is intended as an expanded level of detail from the previous section, but should have already been fully accounted for in your Total Tests figure.</t>
    </r>
  </si>
  <si>
    <t>Additional Test Detail for Plasma/Serum/Blood</t>
  </si>
  <si>
    <t>Glucose</t>
  </si>
  <si>
    <t>CH-%AED-PSB50</t>
  </si>
  <si>
    <t>CH-%NETW-PSB50</t>
  </si>
  <si>
    <t>CH-%NONNW-PSB50</t>
  </si>
  <si>
    <t>CH-%GP-PSB50</t>
  </si>
  <si>
    <t>CH-%OTH-PSB50</t>
  </si>
  <si>
    <t>CH-REFOUTN-PSB50</t>
  </si>
  <si>
    <t>CH-REFOUTE-PSB50</t>
  </si>
  <si>
    <t>P3NP (Not Already Included in ELF Testing)</t>
  </si>
  <si>
    <t>Vitamin D (25 Hydroxy)</t>
  </si>
  <si>
    <t>Faecal Immunochemical Tests (FIT)</t>
  </si>
  <si>
    <t>CH-%AED-FAE2</t>
  </si>
  <si>
    <t>CH-%NETW-FAE2</t>
  </si>
  <si>
    <t>CH-%NONNW-FAE2</t>
  </si>
  <si>
    <t>CH-%GP-FAE2</t>
  </si>
  <si>
    <t>CH-%OTH-FAE2</t>
  </si>
  <si>
    <t>CH-REFOUTN-FAE2</t>
  </si>
  <si>
    <t>CH-REFOUTE-FAE2</t>
  </si>
  <si>
    <t>CH-REFOUT-FAE2</t>
  </si>
  <si>
    <t>FDP/D-Dimer</t>
  </si>
  <si>
    <t>HA-%AED-COAG6</t>
  </si>
  <si>
    <t>HA-%NETW-COAG6</t>
  </si>
  <si>
    <t>HA-%NONNW-COAG6</t>
  </si>
  <si>
    <t>FDP-D-Dimer</t>
  </si>
  <si>
    <t>HA-%GP-COAG6</t>
  </si>
  <si>
    <t>HA-%OTH-COAG6</t>
  </si>
  <si>
    <t>HA-REFOUTN-COAG6</t>
  </si>
  <si>
    <t>HA-REFOUTE-COAG6</t>
  </si>
  <si>
    <t>HA-REFOUT-COAG6</t>
  </si>
  <si>
    <t>1,25 Hydroxy Vitamin D</t>
  </si>
  <si>
    <t>11-Deoxycortisol</t>
  </si>
  <si>
    <t>17 Hydroxy Progesterone</t>
  </si>
  <si>
    <t>ACTH</t>
  </si>
  <si>
    <t>Acyl Carnitine</t>
  </si>
  <si>
    <t>Adrenaline</t>
  </si>
  <si>
    <t>Alcohol (Ethanol)</t>
  </si>
  <si>
    <t>Aldosterone</t>
  </si>
  <si>
    <t>Alkaline phosphatase isoenzymes</t>
  </si>
  <si>
    <t>Alpha 1 Antitrypsin</t>
  </si>
  <si>
    <t>Alpha 1 Antitrypsin Phenotype</t>
  </si>
  <si>
    <t>Alpha-fetoprotein (non-Downs)</t>
  </si>
  <si>
    <t>Aluminium</t>
  </si>
  <si>
    <t>Amino Acids</t>
  </si>
  <si>
    <t>Amiodarone</t>
  </si>
  <si>
    <t>Amitryptiline</t>
  </si>
  <si>
    <t>Ammonia</t>
  </si>
  <si>
    <t>Amylase</t>
  </si>
  <si>
    <t>Androstenedione</t>
  </si>
  <si>
    <t>Angiotensin Converting Enzyme</t>
  </si>
  <si>
    <t>Anti Mullerian hormone</t>
  </si>
  <si>
    <t>Antibiotics (Gentamycin)</t>
  </si>
  <si>
    <t>Antibiotics (Other)</t>
  </si>
  <si>
    <t>Antibiotics (Tobramycin)</t>
  </si>
  <si>
    <t>Antibiotics (Vancomycin)</t>
  </si>
  <si>
    <t>Apo A1</t>
  </si>
  <si>
    <t>Apo B</t>
  </si>
  <si>
    <t>Apo E Genotype</t>
  </si>
  <si>
    <t>Arsenic</t>
  </si>
  <si>
    <t>Ascorbic acid (Leucocyte)</t>
  </si>
  <si>
    <t>B hydroxybutyrate</t>
  </si>
  <si>
    <t>B2 Microglobulin</t>
  </si>
  <si>
    <t>Bile acids</t>
  </si>
  <si>
    <t>Bismuth</t>
  </si>
  <si>
    <t>Blood Spot TSH</t>
  </si>
  <si>
    <t>Bone alkaline phosphatase</t>
  </si>
  <si>
    <t>Cadmium</t>
  </si>
  <si>
    <t>Caeruloplasmin</t>
  </si>
  <si>
    <t>Calcitonin</t>
  </si>
  <si>
    <t>Carbamazepine</t>
  </si>
  <si>
    <t>Carbohydrate Deficient transferrin</t>
  </si>
  <si>
    <t>Carboxyhaemoglobin</t>
  </si>
  <si>
    <t>Carotene</t>
  </si>
  <si>
    <t>Carotenoids (x1)</t>
  </si>
  <si>
    <t>Cholinesterase</t>
  </si>
  <si>
    <t>Cholinesterase phenotype (count as 1 test)</t>
  </si>
  <si>
    <t>Chromium</t>
  </si>
  <si>
    <t>CK (Creatine Kinase)</t>
  </si>
  <si>
    <t>CKMB Enzymatic</t>
  </si>
  <si>
    <t>CKMB Mass</t>
  </si>
  <si>
    <t>Cobalt</t>
  </si>
  <si>
    <t>Copper</t>
  </si>
  <si>
    <t>Cortisol</t>
  </si>
  <si>
    <t>CTx</t>
  </si>
  <si>
    <t>Cyclic AMP</t>
  </si>
  <si>
    <t>Cyclosporin</t>
  </si>
  <si>
    <t>Cystatin</t>
  </si>
  <si>
    <t>DHAS/DHEAS</t>
  </si>
  <si>
    <t>Digoxin</t>
  </si>
  <si>
    <t>Dihydrotestosterone</t>
  </si>
  <si>
    <t>Dopamine</t>
  </si>
  <si>
    <t>Downs Screening</t>
  </si>
  <si>
    <t>Ethosuximide</t>
  </si>
  <si>
    <t>Ethylene Glycol</t>
  </si>
  <si>
    <t>Flecainide</t>
  </si>
  <si>
    <t>Fructosamine</t>
  </si>
  <si>
    <t>Gastrin</t>
  </si>
  <si>
    <t>Glucagon</t>
  </si>
  <si>
    <t>Growth Hormone</t>
  </si>
  <si>
    <t>Gut hormone screen</t>
  </si>
  <si>
    <t>Haptoglobin</t>
  </si>
  <si>
    <t>HCG (Non-Downs)</t>
  </si>
  <si>
    <t>HFE Genotype (Haemochromatosis)</t>
  </si>
  <si>
    <t>Homocysteine</t>
  </si>
  <si>
    <t>IGF1</t>
  </si>
  <si>
    <t>IGFBP-3</t>
  </si>
  <si>
    <t>Inhibin A/B</t>
  </si>
  <si>
    <t>Insulin</t>
  </si>
  <si>
    <t>Insulin C-Peptide</t>
  </si>
  <si>
    <t>Lactate</t>
  </si>
  <si>
    <t>Lamotrigine</t>
  </si>
  <si>
    <t>Lead</t>
  </si>
  <si>
    <t>Leptin</t>
  </si>
  <si>
    <t>Lipoprotein Lipase</t>
  </si>
  <si>
    <t>Lp(a)</t>
  </si>
  <si>
    <t>Macroprolactin</t>
  </si>
  <si>
    <t>Magnesium</t>
  </si>
  <si>
    <t>Manganese</t>
  </si>
  <si>
    <t>Mercury</t>
  </si>
  <si>
    <t>Methaemoglobin</t>
  </si>
  <si>
    <t>Methanol</t>
  </si>
  <si>
    <t>Methotrexate</t>
  </si>
  <si>
    <t>Myoglobin</t>
  </si>
  <si>
    <t>Neurone Specific Enolase</t>
  </si>
  <si>
    <t>Noradrenaline</t>
  </si>
  <si>
    <t>Nortripyline</t>
  </si>
  <si>
    <t>Oestradiol</t>
  </si>
  <si>
    <t>Orosomucoid</t>
  </si>
  <si>
    <t>Osmolality</t>
  </si>
  <si>
    <t>Osteocalcein</t>
  </si>
  <si>
    <t>P1CP (bone markers)</t>
  </si>
  <si>
    <t>P1NP (bone markers)</t>
  </si>
  <si>
    <t>Pancreatic Polypeptide</t>
  </si>
  <si>
    <t>Paracetamol</t>
  </si>
  <si>
    <t>Phenobarbitone</t>
  </si>
  <si>
    <t>Phenytoin</t>
  </si>
  <si>
    <t>PKU for Neonatal Screening</t>
  </si>
  <si>
    <t>Placental Alkaline Phosphatase</t>
  </si>
  <si>
    <t>Porphyrins</t>
  </si>
  <si>
    <t>Procalcitonin</t>
  </si>
  <si>
    <t>Progesterone</t>
  </si>
  <si>
    <t>Proinsulin</t>
  </si>
  <si>
    <t>Prolactin</t>
  </si>
  <si>
    <t>Protein S100</t>
  </si>
  <si>
    <t>PTH</t>
  </si>
  <si>
    <t>PTHrP</t>
  </si>
  <si>
    <t>Pyruvate</t>
  </si>
  <si>
    <t>Quantitative thyroid hormone binding</t>
  </si>
  <si>
    <t>Renin Activity</t>
  </si>
  <si>
    <t>Salicylate</t>
  </si>
  <si>
    <t>Selenium</t>
  </si>
  <si>
    <t>SHBG</t>
  </si>
  <si>
    <t>Sirolimus</t>
  </si>
  <si>
    <t>Somatostatin</t>
  </si>
  <si>
    <t>Sulphonylureas</t>
  </si>
  <si>
    <t>Tacrolimus (FK 506)</t>
  </si>
  <si>
    <t>Testosterone</t>
  </si>
  <si>
    <t>Theophyline</t>
  </si>
  <si>
    <t>Thiamine Diphosphate</t>
  </si>
  <si>
    <t>Thyroglobulin</t>
  </si>
  <si>
    <t>Thyroid Binding Globulin</t>
  </si>
  <si>
    <t>TPMT</t>
  </si>
  <si>
    <t>Transketolase</t>
  </si>
  <si>
    <t>TSH Receptor AB</t>
  </si>
  <si>
    <t>Uric Acid</t>
  </si>
  <si>
    <t>Valproate</t>
  </si>
  <si>
    <t>Vasoactive Intestinal Polypeptide</t>
  </si>
  <si>
    <t>Vitamin A</t>
  </si>
  <si>
    <t>Vitamin B6</t>
  </si>
  <si>
    <t>Vitamin C</t>
  </si>
  <si>
    <t>Vitamin E</t>
  </si>
  <si>
    <t>White cell enzymes</t>
  </si>
  <si>
    <t>Zinc</t>
  </si>
  <si>
    <t>Remaining Other Plasma/Serum/Blood not yet counted here or in previous worksheet</t>
  </si>
  <si>
    <t>Calculated Total Additional Plasma/Serum/Blood</t>
  </si>
  <si>
    <t>For reference: Total "Remaining Others" given in previous worksheet (should match)</t>
  </si>
  <si>
    <t>Additional Test Detail for Urine Drugs of Abuse Screening Tests</t>
  </si>
  <si>
    <t>Amphetamine</t>
  </si>
  <si>
    <t>Barbiturates</t>
  </si>
  <si>
    <t>Benzodiazepine</t>
  </si>
  <si>
    <t>Buprenorphine</t>
  </si>
  <si>
    <t>Cannabis</t>
  </si>
  <si>
    <t>Cocaine</t>
  </si>
  <si>
    <t>GC/MS Confirmation</t>
  </si>
  <si>
    <t>LSD</t>
  </si>
  <si>
    <t>Methadone</t>
  </si>
  <si>
    <t>Opiates</t>
  </si>
  <si>
    <t>Rapid Slide test (e.g. Triage, InstAlert etc)</t>
  </si>
  <si>
    <t>TLC confirmation</t>
  </si>
  <si>
    <t>Remaining Other Urine DoA Tests not yet counted here or in previous worksheet</t>
  </si>
  <si>
    <t>Calculated Total Urine Drugs of Abuse Screening Tests</t>
  </si>
  <si>
    <t>Urine 5 Hydroxy Indole Acetic Acid</t>
  </si>
  <si>
    <t>Urine Albumin/Microalbumin</t>
  </si>
  <si>
    <t>Urine Alcohol</t>
  </si>
  <si>
    <t>Urine Amino acid profiles (x1)</t>
  </si>
  <si>
    <t>Urine Amylase</t>
  </si>
  <si>
    <t>Urine B2 Microglobulin</t>
  </si>
  <si>
    <t>Urine Bilirbubin</t>
  </si>
  <si>
    <t>Urine Calcium</t>
  </si>
  <si>
    <t>Urine Catecholamines (including metadrenaline), HPLC (count as 1 test)</t>
  </si>
  <si>
    <t>Urine Chloride</t>
  </si>
  <si>
    <t>Urine Copper</t>
  </si>
  <si>
    <t>Urine Cortisol (UFC)</t>
  </si>
  <si>
    <t>Urine Cotinine</t>
  </si>
  <si>
    <t>Urine Creatinine</t>
  </si>
  <si>
    <t>Urine Cystine</t>
  </si>
  <si>
    <t>Urine DPD</t>
  </si>
  <si>
    <t>Urine Glucose</t>
  </si>
  <si>
    <t>Urine Iron</t>
  </si>
  <si>
    <t>Urine Laxative screen</t>
  </si>
  <si>
    <t>Urine Light Chains</t>
  </si>
  <si>
    <t>Urine Magnesium</t>
  </si>
  <si>
    <t>Urine Mercury</t>
  </si>
  <si>
    <t>Urine Mucopolysaccharides</t>
  </si>
  <si>
    <t>Urine Myoglobin</t>
  </si>
  <si>
    <t>Urine NAG</t>
  </si>
  <si>
    <t>Urine Nitrogen</t>
  </si>
  <si>
    <t>Urine Normetadrenaline</t>
  </si>
  <si>
    <t>Urine Organic acids</t>
  </si>
  <si>
    <t>Urine Osmolality</t>
  </si>
  <si>
    <t>Urine Oxalate</t>
  </si>
  <si>
    <t>Urine Paraquat</t>
  </si>
  <si>
    <t>Urine Phosphate</t>
  </si>
  <si>
    <t>Urine Porphobilinogen</t>
  </si>
  <si>
    <t>Urine Porphyrins</t>
  </si>
  <si>
    <t>Urine Potassium</t>
  </si>
  <si>
    <t>Urine Pregnancy Test (not by quantitation of HCG)</t>
  </si>
  <si>
    <t>Urine Protein (24hr)</t>
  </si>
  <si>
    <t>Urine Protein (reported as creatinine ratio)</t>
  </si>
  <si>
    <t>Urine Reducing substances</t>
  </si>
  <si>
    <t>Urine Sodium</t>
  </si>
  <si>
    <t>Urine Steroid Profile (x1)</t>
  </si>
  <si>
    <t>Urine Urate</t>
  </si>
  <si>
    <t>Urine Urea</t>
  </si>
  <si>
    <t>Urine volume</t>
  </si>
  <si>
    <t>Urine Urobilinogen</t>
  </si>
  <si>
    <t>Remaining Other Non-DoA Urine Tests not yet counted here or in previous worksheet</t>
  </si>
  <si>
    <t>Calculated Total Non-Drugs of Abuse Urine Tests</t>
  </si>
  <si>
    <t>For reference: Total Non-DoA Urine Tests given in previous worksheet (should match)</t>
  </si>
  <si>
    <t>For reference: Total Urine DoA Tests given in previous worksheet (should match)</t>
  </si>
  <si>
    <t>Fluid Albumin</t>
  </si>
  <si>
    <t>Fluid Alpha-fetoprotein</t>
  </si>
  <si>
    <t>Fluid Amylase</t>
  </si>
  <si>
    <t>Fluid Creatinine</t>
  </si>
  <si>
    <t>Fluid CSF Glucose</t>
  </si>
  <si>
    <t>Fluid CSF IgG</t>
  </si>
  <si>
    <t>Fluid CSF Protein</t>
  </si>
  <si>
    <t>Fluid Glucose</t>
  </si>
  <si>
    <t>Fluid HCG</t>
  </si>
  <si>
    <t>Fluid Lactate Dehydrogenase</t>
  </si>
  <si>
    <t>Fluid pH</t>
  </si>
  <si>
    <t>Fluid Potassium</t>
  </si>
  <si>
    <t>Fluid Protein</t>
  </si>
  <si>
    <t>Fluid Sodium</t>
  </si>
  <si>
    <t>Fluid Sweat Tests</t>
  </si>
  <si>
    <t>Fluid Tau protein</t>
  </si>
  <si>
    <t>Fluid Urate</t>
  </si>
  <si>
    <t>Fluid Urea</t>
  </si>
  <si>
    <t>Fluid Xanthochromia (spectrophotometric)</t>
  </si>
  <si>
    <t>Remaining Other Fluids Tests not yet counted here or in previous worksheet</t>
  </si>
  <si>
    <t>Calculated Total Fluids Tests</t>
  </si>
  <si>
    <t>For reference: Total Fluids Tests given in previous worksheet (should match)</t>
  </si>
  <si>
    <t>C1 Inhibitor antigenic assay</t>
  </si>
  <si>
    <t xml:space="preserve">C1 Inhibitor autoantibodies </t>
  </si>
  <si>
    <t>C1 Inhibitor functional assay</t>
  </si>
  <si>
    <t>C1q autoantibody</t>
  </si>
  <si>
    <t>C3 quantitation</t>
  </si>
  <si>
    <t>C3d evaluations</t>
  </si>
  <si>
    <t>C4 quantitation</t>
  </si>
  <si>
    <t xml:space="preserve">CH50 or 100/AltCH50 or 100 </t>
  </si>
  <si>
    <t>Complement activation e.g. for C3a C5a etc.</t>
  </si>
  <si>
    <t>Complement component e.g. C2, C8 etc</t>
  </si>
  <si>
    <t>Cryofibrinogen studies</t>
  </si>
  <si>
    <t>Cryoglobulin screen</t>
  </si>
  <si>
    <t>Cryoglobulin typing</t>
  </si>
  <si>
    <t>CSF Oligoclonal Bands</t>
  </si>
  <si>
    <t>Cytokine Levels</t>
  </si>
  <si>
    <t>Mannose binding lectin</t>
  </si>
  <si>
    <t>Serum paraprotein quantitation</t>
  </si>
  <si>
    <t>Serum paraprotein immunotyping</t>
  </si>
  <si>
    <t>Serum paraprotein immunofixation</t>
  </si>
  <si>
    <t>Urine electrophoresis</t>
  </si>
  <si>
    <t>Urine immunofixation</t>
  </si>
  <si>
    <t>VEGF</t>
  </si>
  <si>
    <t>Remaining Other Immunochemistry Tests not yet counted here or in previous worksheet</t>
  </si>
  <si>
    <t>Calculated Remaining Other Immunochemistry Tests</t>
  </si>
  <si>
    <t>Additional Test Detail for Non-Drugs of Abuse Urine Tests</t>
  </si>
  <si>
    <t>Additional Test Detail for Fluids Tests</t>
  </si>
  <si>
    <t>Additional Test Detail for Immunochemistry Tests</t>
  </si>
  <si>
    <t>Bloodspot 17-OHProgesterone</t>
  </si>
  <si>
    <t>Faecal chromatography</t>
  </si>
  <si>
    <t>Faecal Elastase</t>
  </si>
  <si>
    <t>Faecal Fat</t>
  </si>
  <si>
    <t>Faecal Occult Blood (non-immuno)</t>
  </si>
  <si>
    <t>Faecal Ph</t>
  </si>
  <si>
    <t>Faecal reducing substances</t>
  </si>
  <si>
    <t>Faecal Total Porphyrins</t>
  </si>
  <si>
    <t>Faecal Weight</t>
  </si>
  <si>
    <t>Immuno-reactive trypsin</t>
  </si>
  <si>
    <t>Liver Iron</t>
  </si>
  <si>
    <t>Renal Calculus</t>
  </si>
  <si>
    <t>Urea Breath Test</t>
  </si>
  <si>
    <t>Remaining Other Misc Chemistry Tests not yet counted here or in previous worksheet</t>
  </si>
  <si>
    <t>For reference: Total Remaining Other Tests given in previous worksheet (should match)</t>
  </si>
  <si>
    <t>Additional Test Detail for Any Other Chemistry Tests (Including Faeces Tests)</t>
  </si>
  <si>
    <t>Calculated Remaining Other Misc Chemistry Tests (Including Faeces Tests)</t>
  </si>
  <si>
    <t>Glandular fever screening</t>
  </si>
  <si>
    <t>Malaria parasite film</t>
  </si>
  <si>
    <t>Other Malaria Tests</t>
  </si>
  <si>
    <t>Plasma viscosity</t>
  </si>
  <si>
    <t>Semen Analysis: fertility</t>
  </si>
  <si>
    <t>Semen Analysis: post vasectomy</t>
  </si>
  <si>
    <t>Remaining Other Routine Haematology Tests not yet counted here or in previous worksheet</t>
  </si>
  <si>
    <t>Additional Test Detail for Routine Haematology</t>
  </si>
  <si>
    <t>APC resistance</t>
  </si>
  <si>
    <t>AT (Anti Thrombin)</t>
  </si>
  <si>
    <t>Factor assay</t>
  </si>
  <si>
    <t>Factor Xa</t>
  </si>
  <si>
    <t>FV Leiden/Prothrombin G20210A</t>
  </si>
  <si>
    <t>Inhibitor assay</t>
  </si>
  <si>
    <t>Inhibitor screens (not lupus)</t>
  </si>
  <si>
    <t>Lupus Anticoagulant</t>
  </si>
  <si>
    <t>NOAC Management</t>
  </si>
  <si>
    <t>Platelet aggregation tests</t>
  </si>
  <si>
    <t>Protein C</t>
  </si>
  <si>
    <t>Protein S</t>
  </si>
  <si>
    <t>Reptilase time</t>
  </si>
  <si>
    <t>Thrombin time</t>
  </si>
  <si>
    <t>VWF multimer analysis</t>
  </si>
  <si>
    <t>Remaining Coagulation Tests not yet counted here or in previous worksheet</t>
  </si>
  <si>
    <t>Additional Test Detail for Coagulation Tests</t>
  </si>
  <si>
    <t>For reference: Total Other Coagulation Tests given in previous worksheet (should match)</t>
  </si>
  <si>
    <t>For reference: Total Other Routine Haematology Tests given in previous worksheet (should match)</t>
  </si>
  <si>
    <t>Aspirate</t>
  </si>
  <si>
    <t>Cytogenetics, eg Not Molecular Diagnostics</t>
  </si>
  <si>
    <t>Immunocytochemistry</t>
  </si>
  <si>
    <t>Iron stains</t>
  </si>
  <si>
    <t>Other cytochemistry</t>
  </si>
  <si>
    <t>Trephine biopsy</t>
  </si>
  <si>
    <t>Calculated Remaining Other Coagulation Tests</t>
  </si>
  <si>
    <t>Calculated Remaining Other Routine Haematology Tests</t>
  </si>
  <si>
    <t>Remaining BM Investigation Tests not yet counted here or in previous worksheet</t>
  </si>
  <si>
    <t>Erythropoietin</t>
  </si>
  <si>
    <t>Remaining Haematinic Assays not yet counted here or in previous worksheet</t>
  </si>
  <si>
    <t>For reference: Total Other Haematinic Assays given in previous worksheet (should match)</t>
  </si>
  <si>
    <t>Anti-D</t>
  </si>
  <si>
    <t>Beriplex</t>
  </si>
  <si>
    <t>Coagulation concentrate</t>
  </si>
  <si>
    <t>Fibrinogen concentrate</t>
  </si>
  <si>
    <t>Cryoprecipitate</t>
  </si>
  <si>
    <t>Fresh frozen plasma</t>
  </si>
  <si>
    <t>Intravenous immunoglobulin</t>
  </si>
  <si>
    <t>NovoSeven</t>
  </si>
  <si>
    <t>Platelets</t>
  </si>
  <si>
    <t>Tetanus immunoglobulin</t>
  </si>
  <si>
    <t>Viral Inactivated FFP</t>
  </si>
  <si>
    <t>Remaining Blood Prod. and Components not yet counted here or in previous worksheet</t>
  </si>
  <si>
    <t>Calculated Remaining Other Haematinic Assays</t>
  </si>
  <si>
    <t>Antibody identification - all other</t>
  </si>
  <si>
    <t>Antibody identification due to prophylactic Anti-D</t>
  </si>
  <si>
    <t>Estimation of large FMH</t>
  </si>
  <si>
    <t>Remaining Blood Bank Tests not yet counted here or in previous worksheet</t>
  </si>
  <si>
    <t>Calculated Remaining Other Blood Bank Tests</t>
  </si>
  <si>
    <t>For reference: Total Other Blood Bank Tests given in previous worksheet (should match)</t>
  </si>
  <si>
    <t>Bone marrow/stem cell manipulations</t>
  </si>
  <si>
    <t>Bone marrow/stem cell storage in your department</t>
  </si>
  <si>
    <t>Cell culture</t>
  </si>
  <si>
    <t>Remaining BM/Stem Cell Procedures not yet counted here or in previous worksheet</t>
  </si>
  <si>
    <t>CD34</t>
  </si>
  <si>
    <t>MRD (Minimal Residual Disease)</t>
  </si>
  <si>
    <t>Remaining Flow Cytometry Tests not yet counted here or in previous worksheet</t>
  </si>
  <si>
    <t>G6PD</t>
  </si>
  <si>
    <t>Haemoglobin A2</t>
  </si>
  <si>
    <t>Haemoglobin electrophoresis</t>
  </si>
  <si>
    <t>HbF</t>
  </si>
  <si>
    <t>HPLC</t>
  </si>
  <si>
    <t>Pyruvate kinase</t>
  </si>
  <si>
    <t>Screening for HS</t>
  </si>
  <si>
    <t>Sickle cell screening test</t>
  </si>
  <si>
    <t>Remaining Haemolytic Anaemia Tests not yet counted here or in previous worksheet</t>
  </si>
  <si>
    <t>Calculated Remaining Other Haemolytic Anaemia Tests</t>
  </si>
  <si>
    <t>For reference: Total Other Haemolytic Anaemia Tests given in previous worksheet (should match)</t>
  </si>
  <si>
    <t>Plasma volume</t>
  </si>
  <si>
    <t>Red cell mass</t>
  </si>
  <si>
    <t>Schilling test</t>
  </si>
  <si>
    <t>Remaining Radioisotopes Tests not yet counted here or in previous worksheet</t>
  </si>
  <si>
    <t>68kD inner ear protein antibodies</t>
  </si>
  <si>
    <t>Adrenal antibodies</t>
  </si>
  <si>
    <t>AMPA 1 &amp; 2 antibodies</t>
  </si>
  <si>
    <t>Aquaporin 4 antibodies</t>
  </si>
  <si>
    <t>Basal ganglia antibodies</t>
  </si>
  <si>
    <t>Biological antibodies (e.g. infliximab antibodies)</t>
  </si>
  <si>
    <t>Biological levels (e.g. infliximab levels)</t>
  </si>
  <si>
    <t>C1q antibodies</t>
  </si>
  <si>
    <t>C3 nephritic factor</t>
  </si>
  <si>
    <t>Cardiac muscle antibodies</t>
  </si>
  <si>
    <t>CASPR2 antibodies</t>
  </si>
  <si>
    <t>Deamidated-gliadin antibodies</t>
  </si>
  <si>
    <t>DNA antibodies by indirect immunofluoresence (Crithidia)</t>
  </si>
  <si>
    <t>Endomysial (IgG) antibodies</t>
  </si>
  <si>
    <t>Fibrallin antibodies</t>
  </si>
  <si>
    <t>GABA antibodies</t>
  </si>
  <si>
    <t>Ganglionic acetyl receptor antibodies</t>
  </si>
  <si>
    <t>Glomerular basement membrane (GBM) antibodies</t>
  </si>
  <si>
    <t>Glutamic acid decarboxylase (GAD) antibodies</t>
  </si>
  <si>
    <t>Glycine receptor antibodies</t>
  </si>
  <si>
    <t>Myelin associated glycoprotein (MAG) antibodies</t>
  </si>
  <si>
    <t>Beta interferon neutralising antibodies</t>
  </si>
  <si>
    <t>Granulocyte antibodies</t>
  </si>
  <si>
    <t>Histone antibodies</t>
  </si>
  <si>
    <t>HMCoA antibodies</t>
  </si>
  <si>
    <t>IA-2 antibodies</t>
  </si>
  <si>
    <t>ZnT8 antibodies</t>
  </si>
  <si>
    <t>Insulin antibodies</t>
  </si>
  <si>
    <t>Islet cell antibodies</t>
  </si>
  <si>
    <t>LGIR1 antibodies</t>
  </si>
  <si>
    <t>Lig1 antibodies</t>
  </si>
  <si>
    <t>Liver antibodies by immunoblot (1 test per sample)</t>
  </si>
  <si>
    <t>Liver antibody titrations (one test per sample NOT each dilution)</t>
  </si>
  <si>
    <t>Mi-2 antibodies</t>
  </si>
  <si>
    <t>MOGL antibodies</t>
  </si>
  <si>
    <t>Muscle specific kinase (MUSK) antibodies</t>
  </si>
  <si>
    <t>Myositis antibody panel by immunoblot (1 test per sample)</t>
  </si>
  <si>
    <t>Neuronal antibodies by indirect immunofluorescence</t>
  </si>
  <si>
    <t>NMDA receptor antibodies</t>
  </si>
  <si>
    <t>Other anti-phospholipid antibodies</t>
  </si>
  <si>
    <t>Other autoantibodies by indirect fluorescence</t>
  </si>
  <si>
    <t>Parathyroid antibodies</t>
  </si>
  <si>
    <t>PCNA antibodies</t>
  </si>
  <si>
    <t>Phospholipase A2 (PLA2) receptor antibodies</t>
  </si>
  <si>
    <t>Pyruvate dehydrogenase (M2) antibodies</t>
  </si>
  <si>
    <t>RNA polymerase III antibodies</t>
  </si>
  <si>
    <t>Skeletal muscle antibodies</t>
  </si>
  <si>
    <t>Skin abs (ELISA e.g. DSG1/3, BP180/230)</t>
  </si>
  <si>
    <t>Skin antibodies (e.g. Pemphigus/goid) by indirect immunofluorescence</t>
  </si>
  <si>
    <t>Steroid cell antibodies (Ovary/testes/adrenal antibodies)</t>
  </si>
  <si>
    <t>Submaxillary gland antibodies</t>
  </si>
  <si>
    <t xml:space="preserve">TSH receptor antibodies   </t>
  </si>
  <si>
    <t>Voltage gated calcium channel (VGCC) antibodies</t>
  </si>
  <si>
    <t>Voltage gated potassium channel (VGKC) antibodies</t>
  </si>
  <si>
    <t>Remaining Autoimmune Serology Tests not yet counted here or in previous worksheet</t>
  </si>
  <si>
    <t>Calculated Remaining Other Autoimmune Serology Tests</t>
  </si>
  <si>
    <t>For reference: Total Other Autoimmune Serology Tests given in previous worksheet (should match)</t>
  </si>
  <si>
    <t>Allergen Specific IgE (count as individual tests, not panels)</t>
  </si>
  <si>
    <t>Allergen Components Specific IgE</t>
  </si>
  <si>
    <t>ISAC Test</t>
  </si>
  <si>
    <t>Tryptase</t>
  </si>
  <si>
    <t>Remaining Allergy Tests not yet counted here or in previous worksheet</t>
  </si>
  <si>
    <t>Calculated Remaining Other Allergy Tests</t>
  </si>
  <si>
    <t>For reference: Total Other Allergy Tests given in previous worksheet (should match)</t>
  </si>
  <si>
    <t>Meningococcal antibody (MCA)</t>
  </si>
  <si>
    <t>Diphtheria antibody</t>
  </si>
  <si>
    <t>Haemophilus influenzae b antibody</t>
  </si>
  <si>
    <t>Pneumococcal antibody</t>
  </si>
  <si>
    <t>Pneumococcal serotype specific antibody response (PSSA)</t>
  </si>
  <si>
    <t>Tetanus antibody</t>
  </si>
  <si>
    <t>Remaining Microbial Serology Tests not yet counted here or in previous worksheet</t>
  </si>
  <si>
    <t>B-cell phenotyping for common variable immunodeficiency (IgD/CD27)</t>
  </si>
  <si>
    <t>Cytokine functional studies</t>
  </si>
  <si>
    <t>Gamma interferon assays for TB: in-house assay</t>
  </si>
  <si>
    <t>Gamma interferon assays for TB: quantiferon</t>
  </si>
  <si>
    <t>Gamma interferon assays for TB: T-spot</t>
  </si>
  <si>
    <t>Lymphocyte function assays</t>
  </si>
  <si>
    <t>Specialised functional assays for primary immune deficiency (excluding genetics)</t>
  </si>
  <si>
    <t>Lymphocyte phenotyping/subset for PRIMARY immunodeficiency</t>
  </si>
  <si>
    <t xml:space="preserve">Lymphocyte phenotyping/subsets LEUKAEMIA/LYMPHOMA typing </t>
  </si>
  <si>
    <t>Natural killer cell assay</t>
  </si>
  <si>
    <t>Neutrophil Adhesion Markers</t>
  </si>
  <si>
    <t>Neutrophil function</t>
  </si>
  <si>
    <t>Neutrophil respiratory burst by flow cytometry</t>
  </si>
  <si>
    <t>Neutrophil respiratory burst by NBT slide assay</t>
  </si>
  <si>
    <t>Remaining Cellular Immunology Tests not yet counted here or in previous worksheet</t>
  </si>
  <si>
    <t>Crossmatching</t>
  </si>
  <si>
    <t>HFE typing</t>
  </si>
  <si>
    <t>HLA antibody characterisation</t>
  </si>
  <si>
    <t>HLA B27 typing flow cytometry</t>
  </si>
  <si>
    <t xml:space="preserve">HLA B57 </t>
  </si>
  <si>
    <t>HLA Other Disease Association Allele Typing</t>
  </si>
  <si>
    <t>HLA class I A &amp; B</t>
  </si>
  <si>
    <t>HLA class I Cw</t>
  </si>
  <si>
    <t>HLA class II DP</t>
  </si>
  <si>
    <t>HLA class II DQ</t>
  </si>
  <si>
    <t>HLA class II DR</t>
  </si>
  <si>
    <t>Remaining H&amp;I Tests not yet counted here or in previous worksheet</t>
  </si>
  <si>
    <t>For reference: Total H&amp;I Tests given in previous worksheet (should match)</t>
  </si>
  <si>
    <t>Calculated Total Cellular Immunology Tests</t>
  </si>
  <si>
    <t>Calculated Total Histocompatibility and Immunogenetics Tests</t>
  </si>
  <si>
    <t>For reference: Total Cellular Immunology Tests given in previous worksheet (should match)</t>
  </si>
  <si>
    <t>Calculated Total Microbial Serology for Immunocompetence Tests</t>
  </si>
  <si>
    <t>For reference: Total Microbial Serology Tests given in previous worksheet (should match)</t>
  </si>
  <si>
    <t>Calculated Total Radioisotopes Tests</t>
  </si>
  <si>
    <t>For reference: Total Radioisotopes Tests given in previous worksheet (should match)</t>
  </si>
  <si>
    <t>Calculated Total Flow Cytometry Tests</t>
  </si>
  <si>
    <t>For reference: Total Flow Cytometry Tests given in previous worksheet (should match)</t>
  </si>
  <si>
    <t>Calculated Total Bone Marrow/Stem Cell Procedures</t>
  </si>
  <si>
    <t>For reference: Total BM/Stem Cell Proc. given in previous worksheet (should match)</t>
  </si>
  <si>
    <t>Calculated Total Blood Products and Components</t>
  </si>
  <si>
    <t>For reference: Total BP and Components given in previous worksheet (should match)</t>
  </si>
  <si>
    <t>Calculated Total Bone Marrow Investigations</t>
  </si>
  <si>
    <t>For reference: Total BM Investigations given in previous worksheet (should match)</t>
  </si>
  <si>
    <t>Estimates are acceptable for "% Source" below</t>
  </si>
  <si>
    <t>Please note that if you cannot easily access accurate figures for % from GPs, % from AED and so on below, a close estimate is acceptable in this section.  We are not expecting many LIMS to be able to accurately calculate these.</t>
  </si>
  <si>
    <t>Additional Test Detail for Bone Marrow Investigations</t>
  </si>
  <si>
    <t>Additional Test Detail for Haematinic Assays</t>
  </si>
  <si>
    <t>Additional Test Detail for Blood Products and Components</t>
  </si>
  <si>
    <t>Additional Test Detail for Blood Bank</t>
  </si>
  <si>
    <t>Additional Test Detail for Bone Marrow/Stem Cell Procedures</t>
  </si>
  <si>
    <t>Additional Test Detail for Flow Cytometry Tests</t>
  </si>
  <si>
    <t>Additional Test Detail for Haemolytic Anaemia Tests</t>
  </si>
  <si>
    <t>Additional Test Detail for Radioisotopes</t>
  </si>
  <si>
    <t>Additional Test Detail for Autoimmune Serology</t>
  </si>
  <si>
    <t>Additional Test Detail for Allergy Tests</t>
  </si>
  <si>
    <t>Additional Test Detail for Microbial Serology for Immunocompetence Testing</t>
  </si>
  <si>
    <t>Additional Test Detail for Cellular Immunology</t>
  </si>
  <si>
    <t>Additional Test Detail for Histocompatibility and Immunogenetics Tests</t>
  </si>
  <si>
    <t/>
  </si>
  <si>
    <t>Additional Workload Data - Total Tests</t>
  </si>
  <si>
    <t>Additional Workload Data - % AED</t>
  </si>
  <si>
    <t>Additional Workload Data - % Network</t>
  </si>
  <si>
    <t>Additional Workload Data - % Non Network</t>
  </si>
  <si>
    <t>Additional Workload Data - % GP</t>
  </si>
  <si>
    <t>Additional Workload Data - % Others</t>
  </si>
  <si>
    <t>Additional Workload Data - Referred Out to Network</t>
  </si>
  <si>
    <t>Additional Workload Data - Referred Out Elsewhere</t>
  </si>
  <si>
    <t>Additional Workload Data - Referred Out Total</t>
  </si>
  <si>
    <t>TBP National Pathology Benchmarking Service - Clinical Biochemistry Data for FY2023-24</t>
  </si>
  <si>
    <r>
      <t xml:space="preserve">Summary Data Sense Check - </t>
    </r>
    <r>
      <rPr>
        <b/>
        <u/>
        <sz val="14"/>
        <color theme="4" tint="0.39997558519241921"/>
        <rFont val="Calibri"/>
        <family val="2"/>
        <scheme val="minor"/>
      </rPr>
      <t>Does Not Need To Be Completed Directly</t>
    </r>
    <r>
      <rPr>
        <b/>
        <sz val="14"/>
        <color theme="4" tint="0.39997558519241921"/>
        <rFont val="Calibri"/>
        <family val="2"/>
        <scheme val="minor"/>
      </rPr>
      <t xml:space="preserve"> (See Notes)</t>
    </r>
  </si>
  <si>
    <t>Clinical Biochemistry Workload/Activity Data Collection - Important Guidance Notes</t>
  </si>
  <si>
    <t>Clinical Biochemistry Workload/Activity Data Collection</t>
  </si>
  <si>
    <t>We have provided workload matrices for all three blood sciences disciplines below to allow maximum flexibility for tests that might be performed by your Chemistry department.  Please do not double count activity between departments, and always ensure you have also included the matching workforce and cost associated with the workload in the "Staffing and Finance" worksheet.</t>
  </si>
  <si>
    <t>FTE Staff and Salaries - Clinical Biochemistry</t>
  </si>
  <si>
    <t>** May be estimated if not known exactly.</t>
  </si>
  <si>
    <t>CH-EFT-FTE1</t>
  </si>
  <si>
    <t>CH-EFT-FTE2</t>
  </si>
  <si>
    <t>CH-EFT-FTE3</t>
  </si>
  <si>
    <t>CH-EFT-FTE4</t>
  </si>
  <si>
    <t>CH-EFT-FTE5</t>
  </si>
  <si>
    <t>CH-EFT-FTE6</t>
  </si>
  <si>
    <t>CH-EFT-FTE7</t>
  </si>
  <si>
    <t>CH-EFT-FTE8</t>
  </si>
  <si>
    <t>CH-EFT-FTE0</t>
  </si>
  <si>
    <t>CH-IFT-FTE1</t>
  </si>
  <si>
    <t>CH-IFT-FTE2</t>
  </si>
  <si>
    <t>CH-IFT-FTE3</t>
  </si>
  <si>
    <t>CH-IFT-FTE4</t>
  </si>
  <si>
    <t>CH-IFT-FTE5</t>
  </si>
  <si>
    <t>CH-IFT-FTE6</t>
  </si>
  <si>
    <t>CH-IFT-FTE7</t>
  </si>
  <si>
    <t>CH-IFT-FTE8</t>
  </si>
  <si>
    <t>CH-IFT-FTE0</t>
  </si>
  <si>
    <t>CH-AfC1-2-FTE1</t>
  </si>
  <si>
    <t>CH-AfC1-2-FTE2</t>
  </si>
  <si>
    <t>CH-AfC1-2-FTE3</t>
  </si>
  <si>
    <t>CH-AfC1-2-FTE4</t>
  </si>
  <si>
    <t>CH-AfC1-2-FTE5</t>
  </si>
  <si>
    <t>CH-AfC1-2-FTE6</t>
  </si>
  <si>
    <t>CH-AfC1-2-FTE7</t>
  </si>
  <si>
    <t>CH-AfC1-2-FTE8</t>
  </si>
  <si>
    <t>CH-AfC1-2-FTE0</t>
  </si>
  <si>
    <t>CH-AfC3-FTE1</t>
  </si>
  <si>
    <t>CH-AfC3-FTE2</t>
  </si>
  <si>
    <t>CH-AfC3-FTE3</t>
  </si>
  <si>
    <t>CH-AfC3-FTE4</t>
  </si>
  <si>
    <t>CH-AfC3-FTE5</t>
  </si>
  <si>
    <t>CH-AfC3-FTE6</t>
  </si>
  <si>
    <t>CH-AfC3-FTE7</t>
  </si>
  <si>
    <t>CH-AfC3-FTE8</t>
  </si>
  <si>
    <t>CH-AfC3-FTE0</t>
  </si>
  <si>
    <t>CH-AfC4-FTE1</t>
  </si>
  <si>
    <t>CH-AfC4-FTE2</t>
  </si>
  <si>
    <t>CH-AfC4-FTE3</t>
  </si>
  <si>
    <t>CH-AfC4-FTE4</t>
  </si>
  <si>
    <t>CH-AfC4-FTE5</t>
  </si>
  <si>
    <t>CH-AfC4-FTE6</t>
  </si>
  <si>
    <t>CH-AfC4-FTE7</t>
  </si>
  <si>
    <t>CH-AfC4-FTE8</t>
  </si>
  <si>
    <t>CH-AfC4-FTE0</t>
  </si>
  <si>
    <t>CH-AfC5-FTE1</t>
  </si>
  <si>
    <t>CH-AfC5-FTE2</t>
  </si>
  <si>
    <t>CH-AfC5-FTE3</t>
  </si>
  <si>
    <t>CH-AfC5-FTE4</t>
  </si>
  <si>
    <t>CH-AfC5-FTE5</t>
  </si>
  <si>
    <t>CH-AfC5-FTE6</t>
  </si>
  <si>
    <t>CH-AfC5-FTE7</t>
  </si>
  <si>
    <t>CH-AfC5-FTE8</t>
  </si>
  <si>
    <t>CH-AfC5-FTE0</t>
  </si>
  <si>
    <t>CH-AfC6-FTE1</t>
  </si>
  <si>
    <t>CH-AfC6-FTE2</t>
  </si>
  <si>
    <t>CH-AfC6-FTE3</t>
  </si>
  <si>
    <t>CH-AfC6-FTE4</t>
  </si>
  <si>
    <t>CH-AfC6-FTE5</t>
  </si>
  <si>
    <t>CH-AfC6-FTE6</t>
  </si>
  <si>
    <t>CH-AfC6-FTE7</t>
  </si>
  <si>
    <t>CH-AfC6-FTE8</t>
  </si>
  <si>
    <t>CH-AfC6-FTE0</t>
  </si>
  <si>
    <t>CH-AfC7-FTE1</t>
  </si>
  <si>
    <t>CH-AfC7-FTE2</t>
  </si>
  <si>
    <t>CH-AfC7-FTE3</t>
  </si>
  <si>
    <t>CH-AfC7-FTE4</t>
  </si>
  <si>
    <t>CH-AfC7-FTE5</t>
  </si>
  <si>
    <t>CH-AfC7-FTE6</t>
  </si>
  <si>
    <t>CH-AfC7-FTE7</t>
  </si>
  <si>
    <t>CH-AfC7-FTE8</t>
  </si>
  <si>
    <t>CH-AfC7-FTE0</t>
  </si>
  <si>
    <t>CH-AfC8a-FTE1</t>
  </si>
  <si>
    <t>CH-AfC8a-FTE2</t>
  </si>
  <si>
    <t>CH-AfC8a-FTE3</t>
  </si>
  <si>
    <t>CH-AfC8a-FTE4</t>
  </si>
  <si>
    <t>CH-AfC8a-FTE5</t>
  </si>
  <si>
    <t>CH-AfC8a-FTE6</t>
  </si>
  <si>
    <t>CH-AfC8a-FTE7</t>
  </si>
  <si>
    <t>CH-AfC8a-FTE8</t>
  </si>
  <si>
    <t>CH-AfC8a-FTE0</t>
  </si>
  <si>
    <t>CH-AfC8b-FTE1</t>
  </si>
  <si>
    <t>CH-AfC8b-FTE2</t>
  </si>
  <si>
    <t>CH-AfC8b-FTE3</t>
  </si>
  <si>
    <t>CH-AfC8b-FTE4</t>
  </si>
  <si>
    <t>CH-AfC8b-FTE5</t>
  </si>
  <si>
    <t>CH-AfC8b-FTE6</t>
  </si>
  <si>
    <t>CH-AfC8b-FTE7</t>
  </si>
  <si>
    <t>CH-AfC8b-FTE8</t>
  </si>
  <si>
    <t>CH-AfC8b-FTE0</t>
  </si>
  <si>
    <t>CH-AfC8c-FTE1</t>
  </si>
  <si>
    <t>CH-AfC8c-FTE2</t>
  </si>
  <si>
    <t>CH-AfC8c-FTE3</t>
  </si>
  <si>
    <t>CH-AfC8c-FTE4</t>
  </si>
  <si>
    <t>CH-AfC8c-FTE5</t>
  </si>
  <si>
    <t>CH-AfC8c-FTE6</t>
  </si>
  <si>
    <t>CH-AfC8c-FTE7</t>
  </si>
  <si>
    <t>CH-AfC8c-FTE8</t>
  </si>
  <si>
    <t>CH-AfC8c-FTE0</t>
  </si>
  <si>
    <t>CH-AfC8d-9-FTE1</t>
  </si>
  <si>
    <t>CH-AfC8d-9-FTE2</t>
  </si>
  <si>
    <t>CH-AfC8d-9-FTE3</t>
  </si>
  <si>
    <t>CH-AfC8d-9-FTE4</t>
  </si>
  <si>
    <t>CH-AfC8d-9-FTE5</t>
  </si>
  <si>
    <t>CH-AfC8d-9-FTE6</t>
  </si>
  <si>
    <t>CH-AfC8d-9-FTE7</t>
  </si>
  <si>
    <t>CH-AfC8d-9-FTE8</t>
  </si>
  <si>
    <t>CH-AfC8d-9-FTE0</t>
  </si>
  <si>
    <t>CH-Cons-FTE1</t>
  </si>
  <si>
    <t>CH-Cons-FTE2</t>
  </si>
  <si>
    <t>CH-Cons-FTE3</t>
  </si>
  <si>
    <t>CH-Cons-FTE4</t>
  </si>
  <si>
    <t>CH-Cons-FTE5</t>
  </si>
  <si>
    <t>CH-Cons-FTE6</t>
  </si>
  <si>
    <t>CH-Cons-FTE7</t>
  </si>
  <si>
    <t>CH-Cons-FTE8</t>
  </si>
  <si>
    <t>CH-Cons-FTE0</t>
  </si>
  <si>
    <t>CH-TotalFTE-FTE1</t>
  </si>
  <si>
    <t>CH-TotalFTE-FTE2</t>
  </si>
  <si>
    <t>CH-TotalFTE-FTE3</t>
  </si>
  <si>
    <t>CH-TotalFTE-FTE4</t>
  </si>
  <si>
    <t>CH-TotalFTE-FTE5</t>
  </si>
  <si>
    <t>CH-TotalFTE-FTE6</t>
  </si>
  <si>
    <t>CH-TotalFTE-FTE7</t>
  </si>
  <si>
    <t>CH-TotalFTE-FTE8</t>
  </si>
  <si>
    <t>CH-TotalFTE-FTE0</t>
  </si>
  <si>
    <t>CH-TotalSalary-FTE1</t>
  </si>
  <si>
    <t>CH-TotalSalary-FTE2</t>
  </si>
  <si>
    <t>CH-TotalSalary-FTE3</t>
  </si>
  <si>
    <t>CH-TotalSalary-FTE4</t>
  </si>
  <si>
    <t>CH-TotalSalary-FTE5</t>
  </si>
  <si>
    <t>CH-TotalSalary-FTE6</t>
  </si>
  <si>
    <t>CH-TotalSalary-FTE7</t>
  </si>
  <si>
    <t>CH-TotalSalary-FTE8</t>
  </si>
  <si>
    <t>CH-TotalSalary-FTE0</t>
  </si>
  <si>
    <t>CH-CostPerFTE-FTE1</t>
  </si>
  <si>
    <t>CH-CostPerFTE-FTE2</t>
  </si>
  <si>
    <t>CH-CostPerFTE-FTE3</t>
  </si>
  <si>
    <t>CH-CostPerFTE-FTE4</t>
  </si>
  <si>
    <t>CH-CostPerFTE-FTE5</t>
  </si>
  <si>
    <t>CH-CostPerFTE-FTE6</t>
  </si>
  <si>
    <t>CH-CostPerFTE-FTE7</t>
  </si>
  <si>
    <t>CH-CostPerFTE-FTE8</t>
  </si>
  <si>
    <t>CH-CostPerFTE-FTE0</t>
  </si>
  <si>
    <t>CH-%GP-FTE1</t>
  </si>
  <si>
    <t>CH-%GP-FTE2</t>
  </si>
  <si>
    <t>CH-%GP-FTE3</t>
  </si>
  <si>
    <t>CH-%GP-FTE4</t>
  </si>
  <si>
    <t>CH-%GP-FTE5</t>
  </si>
  <si>
    <t>CH-%GP-FTE6</t>
  </si>
  <si>
    <t>CH-%GP-FTE7</t>
  </si>
  <si>
    <t>CH-%GP-FTE8</t>
  </si>
  <si>
    <t>CH-%GP-FTE0</t>
  </si>
  <si>
    <t>CH-NP1</t>
  </si>
  <si>
    <t>CH-NP2</t>
  </si>
  <si>
    <t>CH-NP3</t>
  </si>
  <si>
    <t>CH-NP4</t>
  </si>
  <si>
    <t>CH-NP5</t>
  </si>
  <si>
    <t>CH-NP6</t>
  </si>
  <si>
    <t>CH-NP7</t>
  </si>
  <si>
    <t>CH-NP8</t>
  </si>
  <si>
    <t>CH-NP0</t>
  </si>
  <si>
    <t>CH-TotalExp0</t>
  </si>
  <si>
    <t>CH-CD1</t>
  </si>
  <si>
    <t>CH-CD2</t>
  </si>
  <si>
    <t>CH-CD3</t>
  </si>
  <si>
    <t>CH-CD4</t>
  </si>
  <si>
    <t>CH-CD5</t>
  </si>
  <si>
    <t>CH-TT-CBS0</t>
  </si>
  <si>
    <t>CH-%AED-CBS0</t>
  </si>
  <si>
    <t>CH-%NETW-CBS0</t>
  </si>
  <si>
    <t>CH-%NONNW-CBS0</t>
  </si>
  <si>
    <t>CH-%GP-CBS0</t>
  </si>
  <si>
    <t>CH-%OTH-CBS0</t>
  </si>
  <si>
    <t>CH-REFOUTN-CBS0</t>
  </si>
  <si>
    <t>CH-REFOUTE-CBS0</t>
  </si>
  <si>
    <t>CH-REFOUT-CBS0</t>
  </si>
  <si>
    <t>Chemistry Total</t>
  </si>
  <si>
    <t>Locums (Total FTE Over 12 Months)**</t>
  </si>
  <si>
    <t>Additional Reagent Costs (Outside of Managed Service Contract)</t>
  </si>
  <si>
    <t>Additional Consumables (Outside of Managed Service Contract)</t>
  </si>
  <si>
    <t>CH-Cons-FTE9</t>
  </si>
  <si>
    <t>Locums (Total FTE Over 12 Months)</t>
  </si>
  <si>
    <t>Medical Consultants Excl Locums (Lab Only*)</t>
  </si>
  <si>
    <t>CH-TotalFTE-FTE9</t>
  </si>
  <si>
    <t>CH-TotalSalary-FTE9</t>
  </si>
  <si>
    <t>CH-CostPerFTE-FTE9</t>
  </si>
  <si>
    <t>CH-%GP-FTE9</t>
  </si>
  <si>
    <t>Medical Consultants Excl Locums (Lab Only)</t>
  </si>
  <si>
    <t>Locums (FTE Over 12 Months)</t>
  </si>
  <si>
    <t>Calculated Total Tests for Clinical Biochemistry - For Reference</t>
  </si>
  <si>
    <t>Total Tests for Clinical Biochemistry</t>
  </si>
  <si>
    <t>"Traditional" Specialist Immunology Total Tests - For Reference</t>
  </si>
  <si>
    <t>"Traditional" Haematology and Blood Transfusion Total Tests</t>
  </si>
  <si>
    <t>Total "Traditional" Immunology Tests</t>
  </si>
  <si>
    <t>Total "Traditional" Haematology and Blood Transfusion Tests</t>
  </si>
  <si>
    <t>Total "Traditional" Clinical Biochemistry Tests</t>
  </si>
  <si>
    <t>"Traditional" Clinical Biochemistry Total Tests</t>
  </si>
  <si>
    <r>
      <t xml:space="preserve">Optional Additional Test Detail - </t>
    </r>
    <r>
      <rPr>
        <b/>
        <u/>
        <sz val="14"/>
        <color theme="4" tint="0.39997558519241921"/>
        <rFont val="Calibri"/>
        <family val="2"/>
        <scheme val="minor"/>
      </rPr>
      <t>Please See Guidance Notes</t>
    </r>
  </si>
  <si>
    <t>Please provide Consultant PA data for Clinical Biochemistry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</si>
</sst>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0.0"/>
  </numFmts>
  <fonts count="40" x14ac:knownFonts="1">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b/>
      <sz val="12"/>
      <color theme="0"/>
      <name val="Arial"/>
      <family val="2"/>
    </font>
    <font>
      <b/>
      <sz val="12"/>
      <color theme="1"/>
      <name val="Arial"/>
      <family val="2"/>
    </font>
    <font>
      <sz val="10"/>
      <color theme="1"/>
      <name val="Arial Narrow"/>
      <family val="2"/>
    </font>
    <font>
      <sz val="10"/>
      <color theme="1"/>
      <name val="Arial"/>
      <family val="2"/>
    </font>
    <font>
      <i/>
      <sz val="10"/>
      <color theme="1"/>
      <name val="Arial"/>
      <family val="2"/>
    </font>
    <font>
      <i/>
      <sz val="10"/>
      <color indexed="8"/>
      <name val="Arial"/>
      <family val="2"/>
    </font>
    <font>
      <sz val="10"/>
      <name val="Arial"/>
      <family val="2"/>
    </font>
    <font>
      <sz val="14"/>
      <color theme="1"/>
      <name val="Calibri"/>
      <family val="2"/>
      <scheme val="minor"/>
    </font>
    <font>
      <u/>
      <sz val="11"/>
      <color theme="10"/>
      <name val="Calibri"/>
      <family val="2"/>
      <scheme val="minor"/>
    </font>
    <font>
      <i/>
      <sz val="11"/>
      <color theme="1"/>
      <name val="Calibri"/>
      <family val="2"/>
      <scheme val="minor"/>
    </font>
    <font>
      <sz val="16"/>
      <color theme="10"/>
      <name val="Calibri"/>
      <family val="2"/>
      <scheme val="minor"/>
    </font>
    <font>
      <sz val="12"/>
      <color theme="1"/>
      <name val="Calibri"/>
      <family val="2"/>
      <scheme val="minor"/>
    </font>
    <font>
      <u/>
      <sz val="11"/>
      <color theme="1"/>
      <name val="Calibri"/>
      <family val="2"/>
      <scheme val="minor"/>
    </font>
    <font>
      <sz val="11"/>
      <color theme="1"/>
      <name val="Arial"/>
      <family val="2"/>
    </font>
    <font>
      <b/>
      <sz val="11"/>
      <color theme="0"/>
      <name val="Arial"/>
      <family val="2"/>
    </font>
    <font>
      <sz val="12"/>
      <color theme="1"/>
      <name val="Arial"/>
      <family val="2"/>
    </font>
    <font>
      <b/>
      <sz val="11"/>
      <color theme="1"/>
      <name val="Arial"/>
      <family val="2"/>
    </font>
    <font>
      <i/>
      <sz val="11"/>
      <color theme="1"/>
      <name val="Arial"/>
      <family val="2"/>
    </font>
    <font>
      <b/>
      <i/>
      <sz val="11"/>
      <color indexed="8"/>
      <name val="Arial"/>
      <family val="2"/>
    </font>
    <font>
      <i/>
      <sz val="11"/>
      <color indexed="8"/>
      <name val="Arial"/>
      <family val="2"/>
    </font>
    <font>
      <i/>
      <sz val="11"/>
      <name val="Arial"/>
      <family val="2"/>
    </font>
    <font>
      <b/>
      <u/>
      <sz val="11"/>
      <color theme="1"/>
      <name val="Calibri"/>
      <family val="2"/>
      <scheme val="minor"/>
    </font>
    <font>
      <b/>
      <sz val="14"/>
      <color theme="0" tint="-4.9989318521683403E-2"/>
      <name val="Calibri"/>
      <family val="2"/>
      <scheme val="minor"/>
    </font>
    <font>
      <b/>
      <sz val="11"/>
      <color theme="4" tint="0.39997558519241921"/>
      <name val="Calibri"/>
      <family val="2"/>
      <scheme val="minor"/>
    </font>
    <font>
      <b/>
      <sz val="11"/>
      <color rgb="FFFFAFAF"/>
      <name val="Calibri"/>
      <family val="2"/>
      <scheme val="minor"/>
    </font>
    <font>
      <b/>
      <sz val="14"/>
      <color theme="1"/>
      <name val="Calibri"/>
      <family val="2"/>
      <scheme val="minor"/>
    </font>
    <font>
      <b/>
      <sz val="11"/>
      <color theme="7" tint="0.39997558519241921"/>
      <name val="Calibri"/>
      <family val="2"/>
      <scheme val="minor"/>
    </font>
    <font>
      <b/>
      <sz val="12"/>
      <color theme="2"/>
      <name val="Calibri"/>
      <family val="2"/>
      <scheme val="minor"/>
    </font>
    <font>
      <b/>
      <sz val="14"/>
      <color theme="4" tint="0.39997558519241921"/>
      <name val="Calibri"/>
      <family val="2"/>
      <scheme val="minor"/>
    </font>
    <font>
      <b/>
      <u/>
      <sz val="14"/>
      <color theme="4" tint="0.39997558519241921"/>
      <name val="Calibri"/>
      <family val="2"/>
      <scheme val="minor"/>
    </font>
    <font>
      <b/>
      <sz val="11"/>
      <color theme="0" tint="-0.34998626667073579"/>
      <name val="Calibri"/>
      <family val="2"/>
      <scheme val="minor"/>
    </font>
    <font>
      <sz val="11"/>
      <color theme="0" tint="-0.34998626667073579"/>
      <name val="Calibri"/>
      <family val="2"/>
      <scheme val="minor"/>
    </font>
    <font>
      <b/>
      <sz val="12"/>
      <color theme="4" tint="0.39997558519241921"/>
      <name val="Arial"/>
      <family val="2"/>
    </font>
    <font>
      <b/>
      <sz val="11"/>
      <color theme="0" tint="-0.34998626667073579"/>
      <name val="Arial"/>
      <family val="2"/>
    </font>
    <font>
      <sz val="11"/>
      <color theme="0" tint="-0.34998626667073579"/>
      <name val="Arial"/>
      <family val="2"/>
    </font>
  </fonts>
  <fills count="3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1"/>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bgColor indexed="64"/>
      </patternFill>
    </fill>
    <fill>
      <patternFill patternType="solid">
        <fgColor theme="2" tint="-0.249977111117893"/>
        <bgColor indexed="64"/>
      </patternFill>
    </fill>
    <fill>
      <patternFill patternType="solid">
        <fgColor rgb="FFC00000"/>
        <bgColor indexed="64"/>
      </patternFill>
    </fill>
    <fill>
      <patternFill patternType="solid">
        <fgColor rgb="FFFF6969"/>
        <bgColor indexed="64"/>
      </patternFill>
    </fill>
    <fill>
      <patternFill patternType="solid">
        <fgColor rgb="FFFFD9D9"/>
        <bgColor indexed="64"/>
      </patternFill>
    </fill>
    <fill>
      <patternFill patternType="solid">
        <fgColor theme="7"/>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C9C9"/>
        <bgColor indexed="64"/>
      </patternFill>
    </fill>
    <fill>
      <patternFill patternType="solid">
        <fgColor rgb="FFFFAFAF"/>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rgb="FF960000"/>
        <bgColor indexed="64"/>
      </patternFill>
    </fill>
    <fill>
      <patternFill patternType="solid">
        <fgColor theme="1" tint="0.14999847407452621"/>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medium">
        <color auto="1"/>
      </top>
      <bottom style="medium">
        <color auto="1"/>
      </bottom>
      <diagonal/>
    </border>
    <border>
      <left/>
      <right/>
      <top/>
      <bottom style="thin">
        <color auto="1"/>
      </bottom>
      <diagonal/>
    </border>
  </borders>
  <cellStyleXfs count="3">
    <xf numFmtId="0" fontId="0" fillId="0" borderId="0"/>
    <xf numFmtId="0" fontId="7" fillId="0" borderId="0"/>
    <xf numFmtId="0" fontId="13" fillId="0" borderId="0" applyNumberFormat="0" applyFill="0" applyBorder="0" applyAlignment="0" applyProtection="0"/>
  </cellStyleXfs>
  <cellXfs count="218">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center"/>
    </xf>
    <xf numFmtId="4" fontId="0" fillId="2" borderId="1" xfId="0" applyNumberFormat="1" applyFill="1" applyBorder="1" applyAlignment="1">
      <alignment horizontal="center" vertical="center"/>
    </xf>
    <xf numFmtId="4" fontId="0" fillId="2" borderId="6" xfId="0" applyNumberFormat="1" applyFill="1" applyBorder="1" applyAlignment="1">
      <alignment horizontal="center" vertical="center"/>
    </xf>
    <xf numFmtId="0" fontId="0" fillId="2" borderId="0" xfId="0" applyFill="1" applyAlignment="1">
      <alignment vertical="center"/>
    </xf>
    <xf numFmtId="164" fontId="0" fillId="2" borderId="1" xfId="0" applyNumberFormat="1" applyFill="1" applyBorder="1" applyAlignment="1">
      <alignment horizontal="center" vertical="center"/>
    </xf>
    <xf numFmtId="0" fontId="1" fillId="6" borderId="10" xfId="0" applyFont="1" applyFill="1" applyBorder="1" applyAlignment="1">
      <alignment horizontal="center" wrapText="1"/>
    </xf>
    <xf numFmtId="164" fontId="2" fillId="7" borderId="5" xfId="0" applyNumberFormat="1" applyFont="1" applyFill="1" applyBorder="1" applyAlignment="1">
      <alignment horizontal="center" vertical="center"/>
    </xf>
    <xf numFmtId="165" fontId="0" fillId="2" borderId="2" xfId="0" applyNumberFormat="1" applyFill="1" applyBorder="1" applyAlignment="1">
      <alignment horizontal="center" vertical="center"/>
    </xf>
    <xf numFmtId="165" fontId="0" fillId="2" borderId="1" xfId="0" applyNumberFormat="1" applyFill="1" applyBorder="1" applyAlignment="1">
      <alignment horizontal="center" vertical="center"/>
    </xf>
    <xf numFmtId="165" fontId="0" fillId="2" borderId="4" xfId="0" applyNumberFormat="1" applyFill="1" applyBorder="1" applyAlignment="1">
      <alignment horizontal="center" vertical="center"/>
    </xf>
    <xf numFmtId="0" fontId="0" fillId="2" borderId="0" xfId="0" quotePrefix="1" applyFill="1" applyAlignment="1">
      <alignment horizontal="left"/>
    </xf>
    <xf numFmtId="0" fontId="1" fillId="10" borderId="0" xfId="0" applyFont="1" applyFill="1" applyAlignment="1">
      <alignment horizontal="right" indent="1"/>
    </xf>
    <xf numFmtId="0" fontId="1" fillId="10" borderId="0" xfId="0" applyFont="1" applyFill="1" applyAlignment="1">
      <alignment horizontal="center" wrapText="1"/>
    </xf>
    <xf numFmtId="0" fontId="6" fillId="2" borderId="0" xfId="0" applyFont="1" applyFill="1" applyAlignment="1">
      <alignment horizontal="center"/>
    </xf>
    <xf numFmtId="0" fontId="8" fillId="2" borderId="0" xfId="1" applyFont="1" applyFill="1" applyAlignment="1">
      <alignment horizontal="left"/>
    </xf>
    <xf numFmtId="0" fontId="8" fillId="2" borderId="0" xfId="1" applyFont="1" applyFill="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center"/>
    </xf>
    <xf numFmtId="0" fontId="10" fillId="2" borderId="0" xfId="0" applyFont="1" applyFill="1" applyAlignment="1">
      <alignment wrapText="1"/>
    </xf>
    <xf numFmtId="0" fontId="8" fillId="2" borderId="0" xfId="1" applyFont="1" applyFill="1"/>
    <xf numFmtId="0" fontId="8" fillId="2" borderId="0" xfId="0" applyFont="1" applyFill="1" applyAlignment="1">
      <alignment horizontal="center" wrapText="1"/>
    </xf>
    <xf numFmtId="0" fontId="8" fillId="2" borderId="0" xfId="0" applyFont="1" applyFill="1" applyAlignment="1">
      <alignment vertical="center"/>
    </xf>
    <xf numFmtId="0" fontId="6" fillId="2" borderId="0" xfId="0" applyFont="1" applyFill="1"/>
    <xf numFmtId="0" fontId="11" fillId="2" borderId="0" xfId="0" applyFont="1" applyFill="1" applyAlignment="1">
      <alignment wrapText="1"/>
    </xf>
    <xf numFmtId="0" fontId="2" fillId="2" borderId="0" xfId="0" applyFont="1" applyFill="1"/>
    <xf numFmtId="0" fontId="12" fillId="2" borderId="0" xfId="0" applyFont="1" applyFill="1" applyAlignment="1">
      <alignment vertical="center"/>
    </xf>
    <xf numFmtId="0" fontId="0" fillId="2" borderId="0" xfId="0" applyFill="1" applyProtection="1">
      <protection locked="0"/>
    </xf>
    <xf numFmtId="0" fontId="2" fillId="13" borderId="11" xfId="0" applyFont="1" applyFill="1" applyBorder="1" applyAlignment="1" applyProtection="1">
      <alignment horizontal="right" vertical="center" indent="1"/>
      <protection locked="0"/>
    </xf>
    <xf numFmtId="0" fontId="0" fillId="2" borderId="2" xfId="0" applyFill="1" applyBorder="1" applyAlignment="1" applyProtection="1">
      <alignment horizontal="left" vertical="center" indent="1"/>
      <protection locked="0"/>
    </xf>
    <xf numFmtId="0" fontId="1" fillId="10" borderId="0" xfId="0" applyFont="1" applyFill="1" applyAlignment="1" applyProtection="1">
      <alignment horizontal="left" indent="1"/>
      <protection locked="0"/>
    </xf>
    <xf numFmtId="0" fontId="1" fillId="10" borderId="0" xfId="0" applyFont="1" applyFill="1" applyProtection="1">
      <protection locked="0"/>
    </xf>
    <xf numFmtId="0" fontId="0" fillId="0" borderId="2" xfId="0" applyBorder="1" applyAlignment="1" applyProtection="1">
      <alignment horizontal="left" vertical="center" indent="1"/>
      <protection locked="0"/>
    </xf>
    <xf numFmtId="0" fontId="2" fillId="0" borderId="0" xfId="0" applyFont="1"/>
    <xf numFmtId="3" fontId="0" fillId="0" borderId="0" xfId="0" applyNumberFormat="1"/>
    <xf numFmtId="0" fontId="0" fillId="2" borderId="0" xfId="0" applyFill="1" applyAlignment="1">
      <alignment horizontal="right" indent="1"/>
    </xf>
    <xf numFmtId="0" fontId="2" fillId="7" borderId="11" xfId="0" applyFont="1" applyFill="1" applyBorder="1" applyAlignment="1">
      <alignment horizontal="right" indent="1"/>
    </xf>
    <xf numFmtId="0" fontId="2" fillId="15" borderId="11" xfId="0" applyFont="1" applyFill="1" applyBorder="1" applyAlignment="1">
      <alignment horizontal="right" indent="1"/>
    </xf>
    <xf numFmtId="0" fontId="1" fillId="10" borderId="0" xfId="0" applyFont="1" applyFill="1" applyAlignment="1">
      <alignment horizontal="center"/>
    </xf>
    <xf numFmtId="164" fontId="0" fillId="0" borderId="0" xfId="0" applyNumberFormat="1"/>
    <xf numFmtId="0" fontId="0" fillId="7" borderId="0" xfId="0" applyFill="1"/>
    <xf numFmtId="0" fontId="2" fillId="7" borderId="0" xfId="0" applyFont="1" applyFill="1"/>
    <xf numFmtId="4" fontId="0" fillId="0" borderId="0" xfId="0" applyNumberFormat="1"/>
    <xf numFmtId="0" fontId="0" fillId="7" borderId="0" xfId="0" applyFill="1" applyAlignment="1">
      <alignment horizontal="left"/>
    </xf>
    <xf numFmtId="0" fontId="0" fillId="0" borderId="0" xfId="0" applyAlignment="1">
      <alignment horizontal="left"/>
    </xf>
    <xf numFmtId="164" fontId="0" fillId="0" borderId="0" xfId="0" applyNumberFormat="1" applyAlignment="1">
      <alignment horizontal="left"/>
    </xf>
    <xf numFmtId="3" fontId="0" fillId="0" borderId="0" xfId="0" applyNumberFormat="1" applyAlignment="1">
      <alignment horizontal="left"/>
    </xf>
    <xf numFmtId="4" fontId="0" fillId="0" borderId="0" xfId="0" applyNumberFormat="1" applyAlignment="1">
      <alignment horizontal="left"/>
    </xf>
    <xf numFmtId="165" fontId="0" fillId="0" borderId="0" xfId="0" applyNumberFormat="1" applyAlignment="1">
      <alignment horizontal="left"/>
    </xf>
    <xf numFmtId="0" fontId="16" fillId="2" borderId="0" xfId="0" applyFont="1" applyFill="1" applyAlignment="1">
      <alignment vertical="center"/>
    </xf>
    <xf numFmtId="0" fontId="0" fillId="0" borderId="0" xfId="0" applyAlignment="1">
      <alignment vertical="center"/>
    </xf>
    <xf numFmtId="0" fontId="0" fillId="2" borderId="0" xfId="0" applyFill="1" applyAlignment="1">
      <alignment horizontal="center" vertical="center"/>
    </xf>
    <xf numFmtId="0" fontId="20" fillId="2" borderId="0" xfId="0" applyFont="1" applyFill="1" applyAlignment="1">
      <alignment vertical="center"/>
    </xf>
    <xf numFmtId="3" fontId="18" fillId="2" borderId="1" xfId="0" applyNumberFormat="1" applyFont="1" applyFill="1" applyBorder="1" applyAlignment="1">
      <alignment horizontal="center"/>
    </xf>
    <xf numFmtId="1" fontId="18" fillId="2" borderId="1" xfId="0" applyNumberFormat="1" applyFont="1" applyFill="1" applyBorder="1" applyAlignment="1">
      <alignment horizontal="center" vertical="center"/>
    </xf>
    <xf numFmtId="0" fontId="22" fillId="2" borderId="0" xfId="0" applyFont="1" applyFill="1"/>
    <xf numFmtId="164" fontId="22" fillId="2" borderId="0" xfId="0" applyNumberFormat="1" applyFont="1" applyFill="1" applyAlignment="1">
      <alignment horizontal="center"/>
    </xf>
    <xf numFmtId="0" fontId="18" fillId="2" borderId="0" xfId="0" applyFont="1" applyFill="1"/>
    <xf numFmtId="49" fontId="0" fillId="2" borderId="2" xfId="0" quotePrefix="1" applyNumberFormat="1" applyFill="1" applyBorder="1" applyAlignment="1" applyProtection="1">
      <alignment horizontal="left" vertical="center" indent="1"/>
      <protection locked="0"/>
    </xf>
    <xf numFmtId="0" fontId="1" fillId="10" borderId="11" xfId="0" applyFont="1" applyFill="1" applyBorder="1" applyAlignment="1">
      <alignment horizontal="right" indent="1"/>
    </xf>
    <xf numFmtId="0" fontId="23" fillId="2" borderId="0" xfId="0" applyFont="1" applyFill="1"/>
    <xf numFmtId="0" fontId="24" fillId="2" borderId="0" xfId="0" applyFont="1" applyFill="1" applyAlignment="1">
      <alignment wrapText="1"/>
    </xf>
    <xf numFmtId="0" fontId="14" fillId="2" borderId="0" xfId="0" applyFont="1" applyFill="1"/>
    <xf numFmtId="0" fontId="0" fillId="2" borderId="0" xfId="0" applyFill="1" applyAlignment="1">
      <alignment horizontal="left" wrapText="1"/>
    </xf>
    <xf numFmtId="164" fontId="0" fillId="2" borderId="11" xfId="0" applyNumberFormat="1" applyFill="1" applyBorder="1" applyAlignment="1">
      <alignment horizontal="center"/>
    </xf>
    <xf numFmtId="0" fontId="14" fillId="2" borderId="0" xfId="0" applyFont="1" applyFill="1" applyAlignment="1">
      <alignment horizontal="left" wrapText="1"/>
    </xf>
    <xf numFmtId="0" fontId="0" fillId="2" borderId="0" xfId="0" applyFill="1" applyAlignment="1">
      <alignment horizontal="left"/>
    </xf>
    <xf numFmtId="0" fontId="0" fillId="2" borderId="0" xfId="0" applyFill="1" applyAlignment="1">
      <alignment horizontal="left" wrapText="1" indent="1"/>
    </xf>
    <xf numFmtId="0" fontId="0" fillId="2" borderId="0" xfId="0" applyFill="1" applyAlignment="1">
      <alignment horizontal="left" indent="1"/>
    </xf>
    <xf numFmtId="0" fontId="2" fillId="2" borderId="0" xfId="0" applyFont="1" applyFill="1" applyAlignment="1">
      <alignment horizontal="left"/>
    </xf>
    <xf numFmtId="0" fontId="1" fillId="8" borderId="0" xfId="0" applyFont="1" applyFill="1" applyAlignment="1">
      <alignment horizontal="right" indent="1"/>
    </xf>
    <xf numFmtId="0" fontId="2" fillId="5" borderId="0" xfId="0" applyFont="1" applyFill="1" applyAlignment="1">
      <alignment horizontal="center" wrapText="1"/>
    </xf>
    <xf numFmtId="0" fontId="0" fillId="4" borderId="11" xfId="0" applyFill="1" applyBorder="1" applyAlignment="1">
      <alignment horizontal="right" indent="1"/>
    </xf>
    <xf numFmtId="3" fontId="0" fillId="2" borderId="11" xfId="0" applyNumberFormat="1" applyFill="1" applyBorder="1" applyAlignment="1">
      <alignment horizontal="center"/>
    </xf>
    <xf numFmtId="164" fontId="0" fillId="4" borderId="11" xfId="0" applyNumberFormat="1" applyFill="1" applyBorder="1" applyAlignment="1">
      <alignment horizontal="center"/>
    </xf>
    <xf numFmtId="164" fontId="0" fillId="2" borderId="0" xfId="0" applyNumberFormat="1" applyFill="1" applyAlignment="1">
      <alignment horizontal="center"/>
    </xf>
    <xf numFmtId="0" fontId="28" fillId="10" borderId="0" xfId="0" applyFont="1" applyFill="1" applyAlignment="1">
      <alignment horizontal="right" indent="1"/>
    </xf>
    <xf numFmtId="0" fontId="28" fillId="10" borderId="0" xfId="0" applyFont="1" applyFill="1" applyAlignment="1">
      <alignment horizontal="center" wrapText="1"/>
    </xf>
    <xf numFmtId="0" fontId="1" fillId="8" borderId="11" xfId="0" applyFont="1" applyFill="1" applyBorder="1" applyAlignment="1">
      <alignment horizontal="right" vertical="center" indent="1"/>
    </xf>
    <xf numFmtId="3" fontId="2" fillId="4" borderId="11" xfId="0" applyNumberFormat="1" applyFont="1" applyFill="1" applyBorder="1" applyAlignment="1">
      <alignment horizontal="center" vertical="center"/>
    </xf>
    <xf numFmtId="164" fontId="2" fillId="4" borderId="11" xfId="0" applyNumberFormat="1" applyFont="1" applyFill="1" applyBorder="1" applyAlignment="1">
      <alignment horizontal="center" vertical="center"/>
    </xf>
    <xf numFmtId="0" fontId="2" fillId="17" borderId="0" xfId="0" applyFont="1" applyFill="1" applyAlignment="1">
      <alignment horizontal="center" wrapText="1"/>
    </xf>
    <xf numFmtId="0" fontId="0" fillId="18" borderId="11" xfId="0" applyFill="1" applyBorder="1" applyAlignment="1">
      <alignment horizontal="right" indent="1"/>
    </xf>
    <xf numFmtId="164" fontId="0" fillId="18" borderId="11" xfId="0" applyNumberFormat="1" applyFill="1" applyBorder="1" applyAlignment="1">
      <alignment horizontal="center"/>
    </xf>
    <xf numFmtId="0" fontId="29" fillId="10" borderId="0" xfId="0" applyFont="1" applyFill="1" applyAlignment="1">
      <alignment horizontal="right" indent="1"/>
    </xf>
    <xf numFmtId="0" fontId="29" fillId="10" borderId="0" xfId="0" applyFont="1" applyFill="1" applyAlignment="1">
      <alignment horizontal="center" wrapText="1"/>
    </xf>
    <xf numFmtId="3" fontId="2" fillId="18" borderId="11" xfId="0" applyNumberFormat="1" applyFont="1" applyFill="1" applyBorder="1" applyAlignment="1">
      <alignment horizontal="center" vertical="center"/>
    </xf>
    <xf numFmtId="164" fontId="2" fillId="18" borderId="11" xfId="0" applyNumberFormat="1" applyFont="1" applyFill="1" applyBorder="1" applyAlignment="1">
      <alignment horizontal="center" vertical="center"/>
    </xf>
    <xf numFmtId="0" fontId="2" fillId="20" borderId="0" xfId="0" applyFont="1" applyFill="1" applyAlignment="1">
      <alignment horizontal="right" indent="1"/>
    </xf>
    <xf numFmtId="0" fontId="2" fillId="21" borderId="0" xfId="0" applyFont="1" applyFill="1" applyAlignment="1">
      <alignment horizontal="center" wrapText="1"/>
    </xf>
    <xf numFmtId="0" fontId="0" fillId="22" borderId="11" xfId="0" applyFill="1" applyBorder="1" applyAlignment="1">
      <alignment horizontal="right" indent="1"/>
    </xf>
    <xf numFmtId="164" fontId="0" fillId="22" borderId="11" xfId="0" applyNumberFormat="1" applyFill="1" applyBorder="1" applyAlignment="1">
      <alignment horizontal="center"/>
    </xf>
    <xf numFmtId="0" fontId="31" fillId="10" borderId="0" xfId="0" applyFont="1" applyFill="1" applyAlignment="1">
      <alignment horizontal="right" indent="1"/>
    </xf>
    <xf numFmtId="0" fontId="31" fillId="10" borderId="0" xfId="0" applyFont="1" applyFill="1" applyAlignment="1">
      <alignment horizontal="center" wrapText="1"/>
    </xf>
    <xf numFmtId="0" fontId="2" fillId="20" borderId="11" xfId="0" applyFont="1" applyFill="1" applyBorder="1" applyAlignment="1">
      <alignment horizontal="right" vertical="center" indent="1"/>
    </xf>
    <xf numFmtId="3" fontId="2" fillId="22" borderId="11" xfId="0" applyNumberFormat="1" applyFont="1" applyFill="1" applyBorder="1" applyAlignment="1">
      <alignment horizontal="center" vertical="center"/>
    </xf>
    <xf numFmtId="164" fontId="2" fillId="22" borderId="11" xfId="0" applyNumberFormat="1" applyFont="1" applyFill="1" applyBorder="1" applyAlignment="1">
      <alignment horizontal="center" vertical="center"/>
    </xf>
    <xf numFmtId="164" fontId="0" fillId="2" borderId="11" xfId="0" applyNumberFormat="1" applyFill="1" applyBorder="1" applyAlignment="1" applyProtection="1">
      <alignment horizontal="center"/>
      <protection locked="0"/>
    </xf>
    <xf numFmtId="0" fontId="0" fillId="2" borderId="11" xfId="0" applyFill="1" applyBorder="1" applyAlignment="1" applyProtection="1">
      <alignment horizontal="center"/>
      <protection locked="0"/>
    </xf>
    <xf numFmtId="166" fontId="0" fillId="2" borderId="11" xfId="0" applyNumberFormat="1" applyFill="1" applyBorder="1" applyAlignment="1" applyProtection="1">
      <alignment horizontal="center"/>
      <protection locked="0"/>
    </xf>
    <xf numFmtId="0" fontId="2" fillId="23" borderId="2" xfId="0" applyFont="1" applyFill="1" applyBorder="1" applyAlignment="1">
      <alignment horizontal="right" vertical="center" indent="1"/>
    </xf>
    <xf numFmtId="4" fontId="0" fillId="23" borderId="6" xfId="0" applyNumberFormat="1" applyFill="1" applyBorder="1" applyAlignment="1">
      <alignment horizontal="center" vertical="center"/>
    </xf>
    <xf numFmtId="4" fontId="2" fillId="23" borderId="5" xfId="0" applyNumberFormat="1" applyFont="1" applyFill="1" applyBorder="1" applyAlignment="1">
      <alignment horizontal="center" vertical="center"/>
    </xf>
    <xf numFmtId="4" fontId="2" fillId="23" borderId="9" xfId="0" applyNumberFormat="1" applyFont="1" applyFill="1" applyBorder="1" applyAlignment="1">
      <alignment horizontal="center" vertical="center"/>
    </xf>
    <xf numFmtId="4" fontId="2" fillId="23" borderId="7" xfId="0" applyNumberFormat="1" applyFont="1" applyFill="1" applyBorder="1" applyAlignment="1">
      <alignment horizontal="center" vertical="center"/>
    </xf>
    <xf numFmtId="165" fontId="2" fillId="23" borderId="3" xfId="0" applyNumberFormat="1" applyFont="1" applyFill="1" applyBorder="1" applyAlignment="1">
      <alignment horizontal="center" vertical="center"/>
    </xf>
    <xf numFmtId="165" fontId="0" fillId="23" borderId="2" xfId="0" applyNumberFormat="1" applyFill="1" applyBorder="1" applyAlignment="1">
      <alignment horizontal="center" vertical="center"/>
    </xf>
    <xf numFmtId="4" fontId="2" fillId="24" borderId="8" xfId="0" applyNumberFormat="1" applyFont="1" applyFill="1" applyBorder="1" applyAlignment="1">
      <alignment horizontal="center" vertical="center"/>
    </xf>
    <xf numFmtId="165" fontId="2" fillId="24" borderId="3" xfId="0" applyNumberFormat="1" applyFont="1" applyFill="1" applyBorder="1" applyAlignment="1">
      <alignment horizontal="center" vertical="center"/>
    </xf>
    <xf numFmtId="0" fontId="2" fillId="24" borderId="3" xfId="0" applyFont="1" applyFill="1" applyBorder="1" applyAlignment="1">
      <alignment horizontal="right" vertical="center" indent="1"/>
    </xf>
    <xf numFmtId="4" fontId="0" fillId="25" borderId="1" xfId="0" applyNumberFormat="1" applyFill="1" applyBorder="1" applyAlignment="1">
      <alignment horizontal="center" vertical="center"/>
    </xf>
    <xf numFmtId="4" fontId="0" fillId="25" borderId="6" xfId="0" applyNumberFormat="1" applyFill="1" applyBorder="1" applyAlignment="1">
      <alignment horizontal="center" vertical="center"/>
    </xf>
    <xf numFmtId="165" fontId="2" fillId="23" borderId="5" xfId="0" applyNumberFormat="1" applyFont="1" applyFill="1" applyBorder="1" applyAlignment="1">
      <alignment horizontal="center" vertical="center"/>
    </xf>
    <xf numFmtId="0" fontId="19" fillId="11" borderId="1" xfId="0" applyFont="1" applyFill="1" applyBorder="1" applyAlignment="1">
      <alignment horizontal="center" wrapText="1"/>
    </xf>
    <xf numFmtId="0" fontId="19" fillId="11" borderId="1" xfId="0" applyFont="1" applyFill="1" applyBorder="1" applyAlignment="1">
      <alignment horizontal="left" wrapText="1"/>
    </xf>
    <xf numFmtId="0" fontId="18" fillId="23" borderId="1" xfId="0" applyFont="1" applyFill="1" applyBorder="1"/>
    <xf numFmtId="0" fontId="18" fillId="23" borderId="1" xfId="0" applyFont="1" applyFill="1" applyBorder="1" applyAlignment="1">
      <alignment vertical="center"/>
    </xf>
    <xf numFmtId="0" fontId="21" fillId="24" borderId="1" xfId="0" applyFont="1" applyFill="1" applyBorder="1" applyAlignment="1">
      <alignment vertical="center"/>
    </xf>
    <xf numFmtId="2" fontId="21" fillId="5" borderId="1" xfId="0" applyNumberFormat="1" applyFont="1" applyFill="1" applyBorder="1" applyAlignment="1">
      <alignment horizontal="center" vertical="center"/>
    </xf>
    <xf numFmtId="3" fontId="21" fillId="5" borderId="1" xfId="0" applyNumberFormat="1" applyFont="1" applyFill="1" applyBorder="1" applyAlignment="1">
      <alignment horizontal="center" vertical="center"/>
    </xf>
    <xf numFmtId="0" fontId="3" fillId="28" borderId="0" xfId="0" applyFont="1" applyFill="1" applyAlignment="1">
      <alignment horizontal="right" indent="1"/>
    </xf>
    <xf numFmtId="0" fontId="1" fillId="28" borderId="0" xfId="0" applyFont="1" applyFill="1" applyAlignment="1">
      <alignment horizontal="center" wrapText="1"/>
    </xf>
    <xf numFmtId="0" fontId="1" fillId="29" borderId="0" xfId="0" applyFont="1" applyFill="1" applyAlignment="1">
      <alignment horizontal="center"/>
    </xf>
    <xf numFmtId="0" fontId="1" fillId="29" borderId="0" xfId="0" applyFont="1" applyFill="1" applyAlignment="1">
      <alignment horizontal="center" wrapText="1"/>
    </xf>
    <xf numFmtId="0" fontId="19" fillId="9" borderId="1" xfId="0" applyFont="1" applyFill="1" applyBorder="1" applyAlignment="1">
      <alignment horizontal="center" wrapText="1"/>
    </xf>
    <xf numFmtId="0" fontId="1" fillId="9" borderId="0" xfId="0" applyFont="1" applyFill="1" applyAlignment="1">
      <alignment horizontal="right" vertical="center" indent="1"/>
    </xf>
    <xf numFmtId="0" fontId="1" fillId="9" borderId="0" xfId="0" applyFont="1" applyFill="1" applyAlignment="1">
      <alignment horizontal="center" vertical="center"/>
    </xf>
    <xf numFmtId="0" fontId="2" fillId="3" borderId="11" xfId="0" applyFont="1" applyFill="1" applyBorder="1" applyAlignment="1">
      <alignment horizontal="right" indent="1"/>
    </xf>
    <xf numFmtId="0" fontId="1" fillId="16" borderId="0" xfId="0" applyFont="1" applyFill="1" applyAlignment="1">
      <alignment horizontal="right" vertical="center" indent="1"/>
    </xf>
    <xf numFmtId="0" fontId="1" fillId="16" borderId="0" xfId="0" applyFont="1" applyFill="1" applyAlignment="1">
      <alignment horizontal="center" vertical="center"/>
    </xf>
    <xf numFmtId="0" fontId="2" fillId="26" borderId="11" xfId="0" applyFont="1" applyFill="1" applyBorder="1" applyAlignment="1">
      <alignment horizontal="right" indent="1"/>
    </xf>
    <xf numFmtId="0" fontId="2" fillId="19" borderId="0" xfId="0" applyFont="1" applyFill="1" applyAlignment="1">
      <alignment horizontal="right" vertical="center" indent="1"/>
    </xf>
    <xf numFmtId="0" fontId="2" fillId="19" borderId="0" xfId="0" applyFont="1" applyFill="1" applyAlignment="1">
      <alignment horizontal="center" vertical="center"/>
    </xf>
    <xf numFmtId="0" fontId="2" fillId="22" borderId="11" xfId="0" applyFont="1" applyFill="1" applyBorder="1" applyAlignment="1">
      <alignment horizontal="right" indent="1"/>
    </xf>
    <xf numFmtId="0" fontId="1" fillId="16" borderId="11" xfId="0" applyFont="1" applyFill="1" applyBorder="1" applyAlignment="1">
      <alignment horizontal="right" vertical="center" indent="1"/>
    </xf>
    <xf numFmtId="0" fontId="0" fillId="24" borderId="11" xfId="0" applyFill="1" applyBorder="1" applyAlignment="1">
      <alignment horizontal="right" indent="1"/>
    </xf>
    <xf numFmtId="0" fontId="2" fillId="24" borderId="11" xfId="0" applyFont="1" applyFill="1" applyBorder="1" applyAlignment="1">
      <alignment horizontal="right" vertical="center" indent="1"/>
    </xf>
    <xf numFmtId="165" fontId="2" fillId="25" borderId="11" xfId="0" applyNumberFormat="1" applyFont="1" applyFill="1" applyBorder="1" applyAlignment="1">
      <alignment horizontal="center" vertical="center"/>
    </xf>
    <xf numFmtId="165" fontId="0" fillId="25" borderId="11" xfId="0" applyNumberFormat="1" applyFill="1" applyBorder="1" applyAlignment="1">
      <alignment horizontal="center"/>
    </xf>
    <xf numFmtId="2" fontId="0" fillId="25" borderId="11" xfId="0" applyNumberFormat="1" applyFill="1" applyBorder="1" applyAlignment="1">
      <alignment horizontal="center"/>
    </xf>
    <xf numFmtId="2" fontId="1" fillId="6" borderId="11" xfId="0" applyNumberFormat="1" applyFont="1" applyFill="1" applyBorder="1" applyAlignment="1">
      <alignment horizontal="center"/>
    </xf>
    <xf numFmtId="165" fontId="1" fillId="6" borderId="11" xfId="0" applyNumberFormat="1" applyFont="1" applyFill="1" applyBorder="1" applyAlignment="1">
      <alignment horizontal="center"/>
    </xf>
    <xf numFmtId="3" fontId="0" fillId="4" borderId="11" xfId="0" applyNumberFormat="1" applyFill="1" applyBorder="1" applyAlignment="1">
      <alignment horizontal="center" vertical="center"/>
    </xf>
    <xf numFmtId="164" fontId="0" fillId="4" borderId="11" xfId="0" applyNumberFormat="1" applyFill="1" applyBorder="1" applyAlignment="1">
      <alignment horizontal="center" vertical="center"/>
    </xf>
    <xf numFmtId="3" fontId="0" fillId="26" borderId="11" xfId="0" applyNumberFormat="1" applyFill="1" applyBorder="1" applyAlignment="1">
      <alignment horizontal="center" vertical="center"/>
    </xf>
    <xf numFmtId="164" fontId="0" fillId="26" borderId="11" xfId="0" applyNumberFormat="1" applyFill="1" applyBorder="1" applyAlignment="1">
      <alignment horizontal="center" vertical="center"/>
    </xf>
    <xf numFmtId="3" fontId="0" fillId="22" borderId="11" xfId="0" applyNumberFormat="1" applyFill="1" applyBorder="1" applyAlignment="1">
      <alignment horizontal="center" vertical="center"/>
    </xf>
    <xf numFmtId="164" fontId="0" fillId="22" borderId="11" xfId="0" applyNumberFormat="1" applyFill="1" applyBorder="1" applyAlignment="1">
      <alignment horizontal="center" vertical="center"/>
    </xf>
    <xf numFmtId="0" fontId="2" fillId="3" borderId="11" xfId="0" applyFont="1" applyFill="1" applyBorder="1" applyAlignment="1">
      <alignment horizontal="right" vertical="center" indent="1"/>
    </xf>
    <xf numFmtId="0" fontId="2" fillId="27" borderId="11" xfId="0" applyFont="1" applyFill="1" applyBorder="1" applyAlignment="1">
      <alignment horizontal="right" vertical="center" indent="1"/>
    </xf>
    <xf numFmtId="0" fontId="2" fillId="21" borderId="11" xfId="0" applyFont="1" applyFill="1" applyBorder="1" applyAlignment="1">
      <alignment horizontal="right" vertical="center" indent="1"/>
    </xf>
    <xf numFmtId="0" fontId="1" fillId="16" borderId="0" xfId="0" applyFont="1" applyFill="1" applyAlignment="1">
      <alignment horizontal="right" indent="1"/>
    </xf>
    <xf numFmtId="0" fontId="2" fillId="5" borderId="0" xfId="0" applyFont="1" applyFill="1" applyAlignment="1">
      <alignment horizontal="right" indent="1"/>
    </xf>
    <xf numFmtId="3" fontId="2" fillId="5" borderId="0" xfId="0" applyNumberFormat="1" applyFont="1" applyFill="1" applyAlignment="1">
      <alignment horizontal="center"/>
    </xf>
    <xf numFmtId="164" fontId="2" fillId="5" borderId="0" xfId="0" applyNumberFormat="1" applyFont="1" applyFill="1" applyAlignment="1">
      <alignment horizontal="center"/>
    </xf>
    <xf numFmtId="0" fontId="0" fillId="3" borderId="0" xfId="0" applyFill="1" applyAlignment="1">
      <alignment horizontal="right" indent="1"/>
    </xf>
    <xf numFmtId="3" fontId="0" fillId="3" borderId="0" xfId="0" applyNumberFormat="1" applyFill="1" applyAlignment="1">
      <alignment horizontal="center"/>
    </xf>
    <xf numFmtId="164" fontId="0" fillId="3" borderId="0" xfId="0" applyNumberFormat="1" applyFill="1" applyAlignment="1">
      <alignment horizontal="center"/>
    </xf>
    <xf numFmtId="0" fontId="2" fillId="17" borderId="0" xfId="0" applyFont="1" applyFill="1" applyAlignment="1">
      <alignment horizontal="right" indent="1"/>
    </xf>
    <xf numFmtId="3" fontId="2" fillId="17" borderId="0" xfId="0" applyNumberFormat="1" applyFont="1" applyFill="1" applyAlignment="1">
      <alignment horizontal="center"/>
    </xf>
    <xf numFmtId="164" fontId="2" fillId="17" borderId="0" xfId="0" applyNumberFormat="1" applyFont="1" applyFill="1" applyAlignment="1">
      <alignment horizontal="center"/>
    </xf>
    <xf numFmtId="0" fontId="0" fillId="27" borderId="0" xfId="0" applyFill="1" applyAlignment="1">
      <alignment horizontal="right" indent="1"/>
    </xf>
    <xf numFmtId="3" fontId="0" fillId="27" borderId="0" xfId="0" applyNumberFormat="1" applyFill="1" applyAlignment="1">
      <alignment horizontal="center"/>
    </xf>
    <xf numFmtId="164" fontId="0" fillId="27" borderId="0" xfId="0" applyNumberFormat="1" applyFill="1" applyAlignment="1">
      <alignment horizontal="center"/>
    </xf>
    <xf numFmtId="0" fontId="2" fillId="19" borderId="0" xfId="0" applyFont="1" applyFill="1" applyAlignment="1">
      <alignment horizontal="right" indent="1"/>
    </xf>
    <xf numFmtId="3" fontId="2" fillId="19" borderId="0" xfId="0" applyNumberFormat="1" applyFont="1" applyFill="1" applyAlignment="1">
      <alignment horizontal="center"/>
    </xf>
    <xf numFmtId="164" fontId="2" fillId="19" borderId="0" xfId="0" applyNumberFormat="1" applyFont="1" applyFill="1" applyAlignment="1">
      <alignment horizontal="center"/>
    </xf>
    <xf numFmtId="0" fontId="0" fillId="21" borderId="0" xfId="0" applyFill="1" applyAlignment="1">
      <alignment horizontal="right" indent="1"/>
    </xf>
    <xf numFmtId="3" fontId="0" fillId="21" borderId="0" xfId="0" applyNumberFormat="1" applyFill="1" applyAlignment="1">
      <alignment horizontal="center"/>
    </xf>
    <xf numFmtId="164" fontId="0" fillId="21" borderId="0" xfId="0" applyNumberFormat="1" applyFill="1" applyAlignment="1">
      <alignment horizontal="center"/>
    </xf>
    <xf numFmtId="0" fontId="38" fillId="12" borderId="1" xfId="0" applyFont="1" applyFill="1" applyBorder="1" applyAlignment="1">
      <alignment horizontal="center" wrapText="1"/>
    </xf>
    <xf numFmtId="3" fontId="39" fillId="32" borderId="1" xfId="0" applyNumberFormat="1" applyFont="1" applyFill="1" applyBorder="1" applyAlignment="1">
      <alignment horizontal="center"/>
    </xf>
    <xf numFmtId="1" fontId="39" fillId="32" borderId="1" xfId="0" applyNumberFormat="1" applyFont="1" applyFill="1" applyBorder="1" applyAlignment="1">
      <alignment horizontal="center" vertical="center"/>
    </xf>
    <xf numFmtId="3" fontId="38" fillId="32" borderId="1" xfId="0" applyNumberFormat="1" applyFont="1" applyFill="1" applyBorder="1" applyAlignment="1">
      <alignment horizontal="center" vertical="center"/>
    </xf>
    <xf numFmtId="1" fontId="38" fillId="32" borderId="1" xfId="0" applyNumberFormat="1" applyFont="1" applyFill="1" applyBorder="1" applyAlignment="1">
      <alignment horizontal="center" vertical="center"/>
    </xf>
    <xf numFmtId="2" fontId="38" fillId="32" borderId="1" xfId="0" applyNumberFormat="1" applyFont="1" applyFill="1" applyBorder="1" applyAlignment="1">
      <alignment horizontal="center" vertical="center"/>
    </xf>
    <xf numFmtId="0" fontId="2" fillId="5" borderId="11" xfId="0" applyFont="1" applyFill="1" applyBorder="1" applyAlignment="1">
      <alignment horizontal="right" vertical="center" indent="1"/>
    </xf>
    <xf numFmtId="0" fontId="0" fillId="2" borderId="0" xfId="0" applyFill="1" applyAlignment="1">
      <alignment horizontal="left" wrapText="1"/>
    </xf>
    <xf numFmtId="0" fontId="33" fillId="10" borderId="0" xfId="0" applyFont="1" applyFill="1" applyAlignment="1">
      <alignment horizontal="center" vertical="center"/>
    </xf>
    <xf numFmtId="0" fontId="4" fillId="6" borderId="0" xfId="0" applyFont="1" applyFill="1" applyAlignment="1" applyProtection="1">
      <alignment horizontal="center" vertical="center"/>
      <protection locked="0"/>
    </xf>
    <xf numFmtId="0" fontId="4" fillId="6" borderId="0" xfId="0" applyFont="1" applyFill="1" applyAlignment="1">
      <alignment horizontal="center" vertical="center"/>
    </xf>
    <xf numFmtId="0" fontId="15" fillId="2" borderId="0" xfId="2" applyFont="1" applyFill="1" applyAlignment="1">
      <alignment horizontal="left"/>
    </xf>
    <xf numFmtId="0" fontId="32" fillId="28" borderId="0" xfId="0" applyFont="1" applyFill="1" applyAlignment="1">
      <alignment horizontal="center" vertical="center"/>
    </xf>
    <xf numFmtId="0" fontId="3" fillId="28" borderId="0" xfId="0" applyFont="1" applyFill="1" applyAlignment="1">
      <alignment horizontal="center" vertical="center"/>
    </xf>
    <xf numFmtId="0" fontId="0" fillId="2" borderId="0" xfId="0" applyFill="1" applyAlignment="1">
      <alignment horizontal="left" wrapText="1" indent="1"/>
    </xf>
    <xf numFmtId="164" fontId="2" fillId="14" borderId="11" xfId="0" applyNumberFormat="1" applyFont="1" applyFill="1" applyBorder="1" applyAlignment="1">
      <alignment horizontal="center"/>
    </xf>
    <xf numFmtId="164" fontId="35" fillId="32" borderId="11" xfId="0" applyNumberFormat="1" applyFont="1" applyFill="1" applyBorder="1" applyAlignment="1">
      <alignment horizontal="center"/>
    </xf>
    <xf numFmtId="164" fontId="0" fillId="2" borderId="11" xfId="0" applyNumberFormat="1" applyFill="1" applyBorder="1" applyAlignment="1">
      <alignment horizontal="center"/>
    </xf>
    <xf numFmtId="164" fontId="36" fillId="32" borderId="11" xfId="0" applyNumberFormat="1" applyFont="1" applyFill="1" applyBorder="1" applyAlignment="1">
      <alignment horizontal="center"/>
    </xf>
    <xf numFmtId="0" fontId="4" fillId="10" borderId="0" xfId="0" applyFont="1" applyFill="1" applyAlignment="1">
      <alignment horizontal="center" vertical="center"/>
    </xf>
    <xf numFmtId="0" fontId="1" fillId="9" borderId="0" xfId="0" applyFont="1" applyFill="1" applyAlignment="1">
      <alignment horizontal="center"/>
    </xf>
    <xf numFmtId="0" fontId="35" fillId="12" borderId="0" xfId="0" applyFont="1" applyFill="1" applyAlignment="1">
      <alignment horizontal="center"/>
    </xf>
    <xf numFmtId="0" fontId="35" fillId="12" borderId="15" xfId="0" applyFont="1" applyFill="1" applyBorder="1" applyAlignment="1">
      <alignment horizontal="center"/>
    </xf>
    <xf numFmtId="0" fontId="13" fillId="2" borderId="0" xfId="2" applyFill="1" applyAlignment="1">
      <alignment horizontal="left" wrapText="1"/>
    </xf>
    <xf numFmtId="0" fontId="35" fillId="12" borderId="0" xfId="0" applyFont="1" applyFill="1" applyAlignment="1">
      <alignment horizontal="center" wrapText="1"/>
    </xf>
    <xf numFmtId="0" fontId="27" fillId="10" borderId="0" xfId="0" applyFont="1" applyFill="1" applyAlignment="1">
      <alignment horizontal="center" vertical="center"/>
    </xf>
    <xf numFmtId="0" fontId="4" fillId="9" borderId="0" xfId="0" applyFont="1" applyFill="1" applyAlignment="1">
      <alignment horizontal="center" vertical="center"/>
    </xf>
    <xf numFmtId="0" fontId="4" fillId="30" borderId="0" xfId="0" applyFont="1" applyFill="1" applyAlignment="1">
      <alignment horizontal="center" vertical="center"/>
    </xf>
    <xf numFmtId="0" fontId="30" fillId="19" borderId="0" xfId="0" applyFont="1" applyFill="1" applyAlignment="1">
      <alignment horizontal="center" vertical="center"/>
    </xf>
    <xf numFmtId="0" fontId="1" fillId="31" borderId="0" xfId="0" applyFont="1" applyFill="1" applyAlignment="1">
      <alignment horizontal="center"/>
    </xf>
    <xf numFmtId="0" fontId="25" fillId="2" borderId="0" xfId="0" applyFont="1" applyFill="1" applyAlignment="1">
      <alignment horizontal="left" wrapText="1"/>
    </xf>
    <xf numFmtId="0" fontId="37" fillId="10" borderId="0" xfId="1" applyFont="1" applyFill="1" applyAlignment="1">
      <alignment horizontal="center" vertical="center"/>
    </xf>
    <xf numFmtId="0" fontId="5" fillId="10" borderId="0" xfId="0" applyFont="1" applyFill="1" applyAlignment="1">
      <alignment horizontal="center" vertical="center"/>
    </xf>
    <xf numFmtId="0" fontId="8" fillId="2" borderId="0" xfId="1" applyFont="1" applyFill="1" applyAlignment="1">
      <alignment horizontal="left" wrapText="1"/>
    </xf>
    <xf numFmtId="0" fontId="2" fillId="23" borderId="12" xfId="0" applyFont="1" applyFill="1" applyBorder="1" applyAlignment="1">
      <alignment horizontal="right" vertical="center" indent="1"/>
    </xf>
    <xf numFmtId="0" fontId="2" fillId="23" borderId="13" xfId="0" applyFont="1" applyFill="1" applyBorder="1" applyAlignment="1">
      <alignment horizontal="right" vertical="center" indent="1"/>
    </xf>
    <xf numFmtId="0" fontId="2" fillId="24" borderId="14" xfId="0" applyFont="1" applyFill="1" applyBorder="1" applyAlignment="1">
      <alignment horizontal="right" vertical="center" indent="1"/>
    </xf>
    <xf numFmtId="0" fontId="2" fillId="24" borderId="3" xfId="0" applyFont="1" applyFill="1" applyBorder="1" applyAlignment="1">
      <alignment horizontal="right" vertical="center" indent="1"/>
    </xf>
    <xf numFmtId="0" fontId="3" fillId="28" borderId="0" xfId="0" applyFont="1" applyFill="1" applyAlignment="1">
      <alignment horizontal="right" indent="1"/>
    </xf>
    <xf numFmtId="0" fontId="2" fillId="23" borderId="11" xfId="0" applyFont="1" applyFill="1" applyBorder="1" applyAlignment="1">
      <alignment horizontal="right" vertical="center" indent="1"/>
    </xf>
    <xf numFmtId="0" fontId="2" fillId="23" borderId="2" xfId="0" applyFont="1" applyFill="1" applyBorder="1" applyAlignment="1">
      <alignment horizontal="right" vertical="center" indent="1"/>
    </xf>
    <xf numFmtId="0" fontId="14" fillId="2" borderId="0" xfId="0" applyFont="1" applyFill="1" applyAlignment="1">
      <alignment horizontal="left" wrapText="1"/>
    </xf>
    <xf numFmtId="0" fontId="0" fillId="2" borderId="6" xfId="0" applyFill="1" applyBorder="1" applyAlignment="1">
      <alignment horizontal="left" wrapText="1"/>
    </xf>
    <xf numFmtId="0" fontId="0" fillId="2" borderId="11" xfId="0" applyFill="1" applyBorder="1" applyAlignment="1">
      <alignment horizontal="left" wrapText="1"/>
    </xf>
    <xf numFmtId="0" fontId="0" fillId="2" borderId="2" xfId="0" applyFill="1" applyBorder="1" applyAlignment="1">
      <alignment horizontal="left" wrapText="1"/>
    </xf>
  </cellXfs>
  <cellStyles count="3">
    <cellStyle name="Hyperlink" xfId="2" builtinId="8"/>
    <cellStyle name="Normal" xfId="0" builtinId="0"/>
    <cellStyle name="Normal 2" xfId="1" xr:uid="{03D0973E-57B4-45C8-917A-740310A949B8}"/>
  </cellStyles>
  <dxfs count="6">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ont>
        <b/>
        <i val="0"/>
        <color theme="0"/>
      </font>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theme="5"/>
        </patternFill>
      </fill>
    </dxf>
  </dxfs>
  <tableStyles count="0" defaultTableStyle="TableStyleMedium2" defaultPivotStyle="PivotStyleLight16"/>
  <colors>
    <mruColors>
      <color rgb="FFFFAFAF"/>
      <color rgb="FFFF6969"/>
      <color rgb="FFFFD9D9"/>
      <color rgb="FF960000"/>
      <color rgb="FFA20000"/>
      <color rgb="FFFFC9C9"/>
      <color rgb="FFF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pathology.support" TargetMode="External"/><Relationship Id="rId1" Type="http://schemas.openxmlformats.org/officeDocument/2006/relationships/hyperlink" Target="mailto:info@pathology.suppor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BAFA3-A909-471A-A370-A23C00D62CB7}">
  <sheetPr>
    <pageSetUpPr fitToPage="1"/>
  </sheetPr>
  <dimension ref="B2:C31"/>
  <sheetViews>
    <sheetView tabSelected="1" workbookViewId="0">
      <selection activeCell="B2" sqref="B2:C2"/>
    </sheetView>
  </sheetViews>
  <sheetFormatPr defaultColWidth="9.08984375" defaultRowHeight="14.5" x14ac:dyDescent="0.35"/>
  <cols>
    <col min="1" max="1" width="1.81640625" style="1" customWidth="1"/>
    <col min="2" max="2" width="49.6328125" style="1" customWidth="1"/>
    <col min="3" max="3" width="80.26953125" style="1" customWidth="1"/>
    <col min="4" max="16384" width="9.08984375" style="1"/>
  </cols>
  <sheetData>
    <row r="2" spans="2:3" ht="18.5" x14ac:dyDescent="0.35">
      <c r="B2" s="181" t="s">
        <v>2307</v>
      </c>
      <c r="C2" s="181"/>
    </row>
    <row r="3" spans="2:3" ht="18.5" x14ac:dyDescent="0.35">
      <c r="B3" s="182" t="s">
        <v>95</v>
      </c>
      <c r="C3" s="182"/>
    </row>
    <row r="4" spans="2:3" ht="9" customHeight="1" x14ac:dyDescent="0.35">
      <c r="B4" s="30"/>
      <c r="C4" s="30"/>
    </row>
    <row r="5" spans="2:3" ht="18.75" customHeight="1" x14ac:dyDescent="0.35">
      <c r="B5" s="31" t="s">
        <v>96</v>
      </c>
      <c r="C5" s="32" t="s">
        <v>97</v>
      </c>
    </row>
    <row r="6" spans="2:3" ht="18.75" customHeight="1" x14ac:dyDescent="0.35">
      <c r="B6" s="30"/>
      <c r="C6" s="30"/>
    </row>
    <row r="7" spans="2:3" ht="18.75" customHeight="1" x14ac:dyDescent="0.35">
      <c r="B7" s="33" t="s">
        <v>98</v>
      </c>
      <c r="C7" s="34"/>
    </row>
    <row r="8" spans="2:3" ht="18.75" customHeight="1" x14ac:dyDescent="0.35">
      <c r="B8" s="31" t="s">
        <v>99</v>
      </c>
      <c r="C8" s="32" t="s">
        <v>100</v>
      </c>
    </row>
    <row r="9" spans="2:3" ht="18.75" customHeight="1" x14ac:dyDescent="0.35">
      <c r="B9" s="31" t="s">
        <v>101</v>
      </c>
      <c r="C9" s="32" t="s">
        <v>102</v>
      </c>
    </row>
    <row r="10" spans="2:3" ht="18.75" customHeight="1" x14ac:dyDescent="0.35">
      <c r="B10" s="31" t="s">
        <v>103</v>
      </c>
      <c r="C10" s="35" t="s">
        <v>104</v>
      </c>
    </row>
    <row r="11" spans="2:3" ht="18.75" customHeight="1" x14ac:dyDescent="0.35">
      <c r="B11" s="31" t="s">
        <v>105</v>
      </c>
      <c r="C11" s="61" t="s">
        <v>106</v>
      </c>
    </row>
    <row r="14" spans="2:3" ht="18.5" x14ac:dyDescent="0.35">
      <c r="B14" s="183" t="s">
        <v>107</v>
      </c>
      <c r="C14" s="183"/>
    </row>
    <row r="15" spans="2:3" ht="13.5" customHeight="1" x14ac:dyDescent="0.35"/>
    <row r="16" spans="2:3" ht="61" customHeight="1" x14ac:dyDescent="0.35">
      <c r="B16" s="180" t="s">
        <v>108</v>
      </c>
      <c r="C16" s="180"/>
    </row>
    <row r="17" spans="2:3" ht="41" customHeight="1" x14ac:dyDescent="0.35">
      <c r="B17" s="180" t="s">
        <v>109</v>
      </c>
      <c r="C17" s="180"/>
    </row>
    <row r="19" spans="2:3" ht="18.5" x14ac:dyDescent="0.35">
      <c r="B19" s="183" t="s">
        <v>1778</v>
      </c>
      <c r="C19" s="183"/>
    </row>
    <row r="20" spans="2:3" ht="13.5" customHeight="1" x14ac:dyDescent="0.35"/>
    <row r="21" spans="2:3" ht="21" customHeight="1" x14ac:dyDescent="0.35">
      <c r="B21" s="180" t="s">
        <v>1779</v>
      </c>
      <c r="C21" s="180"/>
    </row>
    <row r="22" spans="2:3" ht="34.5" customHeight="1" x14ac:dyDescent="0.35">
      <c r="B22" s="180" t="s">
        <v>159</v>
      </c>
      <c r="C22" s="180"/>
    </row>
    <row r="23" spans="2:3" ht="49" customHeight="1" x14ac:dyDescent="0.35">
      <c r="B23" s="180" t="s">
        <v>160</v>
      </c>
      <c r="C23" s="180"/>
    </row>
    <row r="24" spans="2:3" ht="50.5" customHeight="1" x14ac:dyDescent="0.35">
      <c r="B24" s="180" t="s">
        <v>161</v>
      </c>
      <c r="C24" s="180"/>
    </row>
    <row r="25" spans="2:3" ht="22" customHeight="1" x14ac:dyDescent="0.35">
      <c r="B25" s="180" t="s">
        <v>167</v>
      </c>
      <c r="C25" s="180"/>
    </row>
    <row r="27" spans="2:3" ht="18.5" x14ac:dyDescent="0.35">
      <c r="B27" s="183" t="s">
        <v>157</v>
      </c>
      <c r="C27" s="183"/>
    </row>
    <row r="28" spans="2:3" ht="7.5" customHeight="1" x14ac:dyDescent="0.35"/>
    <row r="29" spans="2:3" ht="22" customHeight="1" x14ac:dyDescent="0.35">
      <c r="B29" s="180" t="s">
        <v>110</v>
      </c>
      <c r="C29" s="180"/>
    </row>
    <row r="30" spans="2:3" ht="32" customHeight="1" x14ac:dyDescent="0.5">
      <c r="B30" s="184" t="s">
        <v>130</v>
      </c>
      <c r="C30" s="184"/>
    </row>
    <row r="31" spans="2:3" ht="30" customHeight="1" x14ac:dyDescent="0.35">
      <c r="B31" s="180" t="s">
        <v>111</v>
      </c>
      <c r="C31" s="180"/>
    </row>
  </sheetData>
  <mergeCells count="15">
    <mergeCell ref="B31:C31"/>
    <mergeCell ref="B2:C2"/>
    <mergeCell ref="B3:C3"/>
    <mergeCell ref="B27:C27"/>
    <mergeCell ref="B16:C16"/>
    <mergeCell ref="B17:C17"/>
    <mergeCell ref="B19:C19"/>
    <mergeCell ref="B21:C21"/>
    <mergeCell ref="B23:C23"/>
    <mergeCell ref="B24:C24"/>
    <mergeCell ref="B14:C14"/>
    <mergeCell ref="B22:C22"/>
    <mergeCell ref="B30:C30"/>
    <mergeCell ref="B29:C29"/>
    <mergeCell ref="B25:C25"/>
  </mergeCells>
  <hyperlinks>
    <hyperlink ref="B30" r:id="rId1" xr:uid="{7DE85699-02C5-4123-84FA-91948315B978}"/>
    <hyperlink ref="B30:C30" r:id="rId2" display="info@pathology.support" xr:uid="{1F92C489-C412-4EA5-88BC-D1524C48AE5E}"/>
  </hyperlinks>
  <pageMargins left="0.7" right="0.7" top="0.75" bottom="0.75" header="0.3" footer="0.3"/>
  <pageSetup scale="6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F199-D61E-4527-9B23-39AF0393BF16}">
  <dimension ref="A2:T7038"/>
  <sheetViews>
    <sheetView workbookViewId="0">
      <selection activeCell="B2" sqref="B2"/>
    </sheetView>
  </sheetViews>
  <sheetFormatPr defaultRowHeight="14.5" x14ac:dyDescent="0.35"/>
  <cols>
    <col min="2" max="2" width="17.90625" customWidth="1"/>
    <col min="3" max="3" width="68" customWidth="1"/>
    <col min="4" max="4" width="44" style="47" customWidth="1"/>
  </cols>
  <sheetData>
    <row r="2" spans="2:6" s="43" customFormat="1" x14ac:dyDescent="0.35">
      <c r="C2" s="44" t="s">
        <v>112</v>
      </c>
      <c r="D2" s="46"/>
    </row>
    <row r="3" spans="2:6" x14ac:dyDescent="0.35">
      <c r="B3" t="s">
        <v>2477</v>
      </c>
      <c r="C3" t="s">
        <v>96</v>
      </c>
      <c r="D3" s="47" t="str">
        <f>'Contact Details and General Inf'!C5</f>
        <v>Please provide your organisation name</v>
      </c>
    </row>
    <row r="4" spans="2:6" x14ac:dyDescent="0.35">
      <c r="B4" t="s">
        <v>2478</v>
      </c>
      <c r="C4" t="s">
        <v>99</v>
      </c>
      <c r="D4" s="47" t="str">
        <f>'Contact Details and General Inf'!C8</f>
        <v>Please provide the name of the primary contact person for this questionnaire</v>
      </c>
    </row>
    <row r="5" spans="2:6" x14ac:dyDescent="0.35">
      <c r="B5" t="s">
        <v>2479</v>
      </c>
      <c r="C5" t="s">
        <v>101</v>
      </c>
      <c r="D5" s="47" t="str">
        <f>'Contact Details and General Inf'!C9</f>
        <v>Please provide the job title of the primary contact person for this questionnaire</v>
      </c>
    </row>
    <row r="6" spans="2:6" x14ac:dyDescent="0.35">
      <c r="B6" t="s">
        <v>2480</v>
      </c>
      <c r="C6" t="s">
        <v>103</v>
      </c>
      <c r="D6" s="47" t="str">
        <f>'Contact Details and General Inf'!C10</f>
        <v>yourname@your-emailaddress.net</v>
      </c>
    </row>
    <row r="7" spans="2:6" x14ac:dyDescent="0.35">
      <c r="B7" t="s">
        <v>2481</v>
      </c>
      <c r="C7" t="s">
        <v>105</v>
      </c>
      <c r="D7" s="47" t="str">
        <f>'Contact Details and General Inf'!C11</f>
        <v>01234 567890</v>
      </c>
    </row>
    <row r="9" spans="2:6" s="43" customFormat="1" x14ac:dyDescent="0.35">
      <c r="C9" s="44" t="s">
        <v>117</v>
      </c>
      <c r="D9" s="46"/>
    </row>
    <row r="11" spans="2:6" x14ac:dyDescent="0.35">
      <c r="C11" s="36" t="s">
        <v>408</v>
      </c>
    </row>
    <row r="12" spans="2:6" x14ac:dyDescent="0.35">
      <c r="B12" t="s">
        <v>444</v>
      </c>
      <c r="C12" t="s">
        <v>119</v>
      </c>
      <c r="D12" s="48">
        <f>'Workload Data Entry'!C11</f>
        <v>0</v>
      </c>
      <c r="E12" s="42"/>
      <c r="F12" s="42"/>
    </row>
    <row r="13" spans="2:6" x14ac:dyDescent="0.35">
      <c r="B13" t="s">
        <v>445</v>
      </c>
      <c r="C13" t="s">
        <v>121</v>
      </c>
      <c r="D13" s="48">
        <f>'Workload Data Entry'!C12</f>
        <v>0</v>
      </c>
      <c r="E13" s="42"/>
      <c r="F13" s="42"/>
    </row>
    <row r="14" spans="2:6" x14ac:dyDescent="0.35">
      <c r="B14" t="s">
        <v>446</v>
      </c>
      <c r="C14" t="s">
        <v>122</v>
      </c>
      <c r="D14" s="48">
        <f>'Workload Data Entry'!C13</f>
        <v>0</v>
      </c>
      <c r="E14" s="42"/>
      <c r="F14" s="42"/>
    </row>
    <row r="15" spans="2:6" x14ac:dyDescent="0.35">
      <c r="B15" t="s">
        <v>447</v>
      </c>
      <c r="C15" t="s">
        <v>120</v>
      </c>
      <c r="D15" s="48">
        <f>'Workload Data Entry'!C14</f>
        <v>0</v>
      </c>
      <c r="E15" s="42"/>
      <c r="F15" s="42"/>
    </row>
    <row r="16" spans="2:6" x14ac:dyDescent="0.35">
      <c r="B16" t="s">
        <v>448</v>
      </c>
      <c r="C16" t="s">
        <v>404</v>
      </c>
      <c r="D16" s="48">
        <f>'Workload Data Entry'!C15</f>
        <v>0</v>
      </c>
      <c r="E16" s="42"/>
      <c r="F16" s="42"/>
    </row>
    <row r="17" spans="2:6" x14ac:dyDescent="0.35">
      <c r="B17" t="s">
        <v>449</v>
      </c>
      <c r="C17" t="s">
        <v>123</v>
      </c>
      <c r="D17" s="48">
        <f>'Workload Data Entry'!C16</f>
        <v>0</v>
      </c>
      <c r="E17" s="42"/>
      <c r="F17" s="42"/>
    </row>
    <row r="18" spans="2:6" x14ac:dyDescent="0.35">
      <c r="B18" t="s">
        <v>450</v>
      </c>
      <c r="C18" t="s">
        <v>124</v>
      </c>
      <c r="D18" s="48">
        <f>'Workload Data Entry'!C17</f>
        <v>0</v>
      </c>
      <c r="E18" s="42"/>
      <c r="F18" s="42"/>
    </row>
    <row r="19" spans="2:6" x14ac:dyDescent="0.35">
      <c r="B19" t="s">
        <v>451</v>
      </c>
      <c r="C19" t="s">
        <v>125</v>
      </c>
      <c r="D19" s="48">
        <f>'Workload Data Entry'!C18</f>
        <v>0</v>
      </c>
      <c r="E19" s="42"/>
      <c r="F19" s="42"/>
    </row>
    <row r="20" spans="2:6" x14ac:dyDescent="0.35">
      <c r="B20" t="s">
        <v>452</v>
      </c>
      <c r="C20" t="s">
        <v>126</v>
      </c>
      <c r="D20" s="48">
        <f>'Workload Data Entry'!C19</f>
        <v>0</v>
      </c>
      <c r="E20" s="42"/>
      <c r="F20" s="42"/>
    </row>
    <row r="21" spans="2:6" x14ac:dyDescent="0.35">
      <c r="B21" t="s">
        <v>453</v>
      </c>
      <c r="C21" t="s">
        <v>127</v>
      </c>
      <c r="D21" s="48">
        <f>'Workload Data Entry'!C20</f>
        <v>0</v>
      </c>
      <c r="E21" s="42"/>
      <c r="F21" s="42"/>
    </row>
    <row r="23" spans="2:6" x14ac:dyDescent="0.35">
      <c r="C23" s="36" t="s">
        <v>409</v>
      </c>
    </row>
    <row r="24" spans="2:6" x14ac:dyDescent="0.35">
      <c r="B24" t="s">
        <v>434</v>
      </c>
      <c r="C24" t="s">
        <v>119</v>
      </c>
      <c r="D24" s="48">
        <f>'Workload Data Entry'!$E$11</f>
        <v>0</v>
      </c>
    </row>
    <row r="25" spans="2:6" x14ac:dyDescent="0.35">
      <c r="B25" t="s">
        <v>435</v>
      </c>
      <c r="C25" t="s">
        <v>121</v>
      </c>
      <c r="D25" s="48">
        <f>'Workload Data Entry'!$E$12</f>
        <v>0</v>
      </c>
    </row>
    <row r="26" spans="2:6" x14ac:dyDescent="0.35">
      <c r="B26" t="s">
        <v>436</v>
      </c>
      <c r="C26" t="s">
        <v>122</v>
      </c>
      <c r="D26" s="48">
        <f>'Workload Data Entry'!$E$13</f>
        <v>0</v>
      </c>
    </row>
    <row r="27" spans="2:6" x14ac:dyDescent="0.35">
      <c r="B27" t="s">
        <v>437</v>
      </c>
      <c r="C27" t="s">
        <v>120</v>
      </c>
      <c r="D27" s="48">
        <f>'Workload Data Entry'!$E$14</f>
        <v>0</v>
      </c>
    </row>
    <row r="28" spans="2:6" x14ac:dyDescent="0.35">
      <c r="B28" t="s">
        <v>438</v>
      </c>
      <c r="C28" t="s">
        <v>404</v>
      </c>
      <c r="D28" s="48">
        <f>'Workload Data Entry'!$E$15</f>
        <v>0</v>
      </c>
    </row>
    <row r="29" spans="2:6" x14ac:dyDescent="0.35">
      <c r="B29" t="s">
        <v>439</v>
      </c>
      <c r="C29" t="s">
        <v>123</v>
      </c>
      <c r="D29" s="48">
        <f>'Workload Data Entry'!$E$16</f>
        <v>0</v>
      </c>
    </row>
    <row r="30" spans="2:6" x14ac:dyDescent="0.35">
      <c r="B30" t="s">
        <v>440</v>
      </c>
      <c r="C30" t="s">
        <v>124</v>
      </c>
      <c r="D30" s="48">
        <f>'Workload Data Entry'!$E$17</f>
        <v>0</v>
      </c>
    </row>
    <row r="31" spans="2:6" x14ac:dyDescent="0.35">
      <c r="B31" t="s">
        <v>441</v>
      </c>
      <c r="C31" t="s">
        <v>125</v>
      </c>
      <c r="D31" s="48">
        <f>'Workload Data Entry'!$E$18</f>
        <v>0</v>
      </c>
    </row>
    <row r="32" spans="2:6" x14ac:dyDescent="0.35">
      <c r="B32" t="s">
        <v>442</v>
      </c>
      <c r="C32" t="s">
        <v>126</v>
      </c>
      <c r="D32" s="48">
        <f>'Workload Data Entry'!$E$19</f>
        <v>0</v>
      </c>
    </row>
    <row r="33" spans="2:4" x14ac:dyDescent="0.35">
      <c r="B33" t="s">
        <v>443</v>
      </c>
      <c r="C33" t="s">
        <v>127</v>
      </c>
      <c r="D33" s="48">
        <f>'Workload Data Entry'!$E$20</f>
        <v>0</v>
      </c>
    </row>
    <row r="35" spans="2:4" x14ac:dyDescent="0.35">
      <c r="C35" s="36" t="s">
        <v>410</v>
      </c>
    </row>
    <row r="36" spans="2:4" x14ac:dyDescent="0.35">
      <c r="B36" t="s">
        <v>424</v>
      </c>
      <c r="C36" t="s">
        <v>119</v>
      </c>
      <c r="D36" s="48">
        <f>'Workload Data Entry'!$G$11</f>
        <v>0</v>
      </c>
    </row>
    <row r="37" spans="2:4" x14ac:dyDescent="0.35">
      <c r="B37" t="s">
        <v>425</v>
      </c>
      <c r="C37" t="s">
        <v>121</v>
      </c>
      <c r="D37" s="48">
        <f>'Workload Data Entry'!$G$12</f>
        <v>0</v>
      </c>
    </row>
    <row r="38" spans="2:4" x14ac:dyDescent="0.35">
      <c r="B38" t="s">
        <v>426</v>
      </c>
      <c r="C38" t="s">
        <v>122</v>
      </c>
      <c r="D38" s="48">
        <f>'Workload Data Entry'!$G$13</f>
        <v>0</v>
      </c>
    </row>
    <row r="39" spans="2:4" x14ac:dyDescent="0.35">
      <c r="B39" t="s">
        <v>427</v>
      </c>
      <c r="C39" t="s">
        <v>120</v>
      </c>
      <c r="D39" s="48">
        <f>'Workload Data Entry'!$G$14</f>
        <v>0</v>
      </c>
    </row>
    <row r="40" spans="2:4" x14ac:dyDescent="0.35">
      <c r="B40" t="s">
        <v>428</v>
      </c>
      <c r="C40" t="s">
        <v>404</v>
      </c>
      <c r="D40" s="48">
        <f>'Workload Data Entry'!$G$15</f>
        <v>0</v>
      </c>
    </row>
    <row r="41" spans="2:4" x14ac:dyDescent="0.35">
      <c r="B41" t="s">
        <v>429</v>
      </c>
      <c r="C41" t="s">
        <v>123</v>
      </c>
      <c r="D41" s="48">
        <f>'Workload Data Entry'!$G$16</f>
        <v>0</v>
      </c>
    </row>
    <row r="42" spans="2:4" x14ac:dyDescent="0.35">
      <c r="B42" t="s">
        <v>430</v>
      </c>
      <c r="C42" t="s">
        <v>124</v>
      </c>
      <c r="D42" s="48">
        <f>'Workload Data Entry'!$G$17</f>
        <v>0</v>
      </c>
    </row>
    <row r="43" spans="2:4" x14ac:dyDescent="0.35">
      <c r="B43" t="s">
        <v>431</v>
      </c>
      <c r="C43" t="s">
        <v>125</v>
      </c>
      <c r="D43" s="48">
        <f>'Workload Data Entry'!$G$18</f>
        <v>0</v>
      </c>
    </row>
    <row r="44" spans="2:4" x14ac:dyDescent="0.35">
      <c r="B44" t="s">
        <v>432</v>
      </c>
      <c r="C44" t="s">
        <v>126</v>
      </c>
      <c r="D44" s="48">
        <f>'Workload Data Entry'!$G$19</f>
        <v>0</v>
      </c>
    </row>
    <row r="45" spans="2:4" x14ac:dyDescent="0.35">
      <c r="B45" t="s">
        <v>433</v>
      </c>
      <c r="C45" t="s">
        <v>127</v>
      </c>
      <c r="D45" s="48">
        <f>'Workload Data Entry'!$G$20</f>
        <v>0</v>
      </c>
    </row>
    <row r="47" spans="2:4" x14ac:dyDescent="0.35">
      <c r="C47" s="36" t="s">
        <v>413</v>
      </c>
    </row>
    <row r="48" spans="2:4" x14ac:dyDescent="0.35">
      <c r="B48" t="s">
        <v>414</v>
      </c>
      <c r="C48" t="s">
        <v>119</v>
      </c>
      <c r="D48" s="48">
        <f t="shared" ref="D48:D57" si="0">IF(D$280=0,0,IF(D$21&lt;1,"NA",IF(D$33&lt;1,"NA",SUM(SUM(SUM(D12*D$145),SUM(D24*D$214),SUM(D36*D$276))/D$280))))</f>
        <v>0</v>
      </c>
    </row>
    <row r="49" spans="1:4" x14ac:dyDescent="0.35">
      <c r="B49" t="s">
        <v>415</v>
      </c>
      <c r="C49" t="s">
        <v>121</v>
      </c>
      <c r="D49" s="48">
        <f t="shared" si="0"/>
        <v>0</v>
      </c>
    </row>
    <row r="50" spans="1:4" x14ac:dyDescent="0.35">
      <c r="B50" t="s">
        <v>416</v>
      </c>
      <c r="C50" t="s">
        <v>122</v>
      </c>
      <c r="D50" s="48">
        <f t="shared" si="0"/>
        <v>0</v>
      </c>
    </row>
    <row r="51" spans="1:4" x14ac:dyDescent="0.35">
      <c r="B51" t="s">
        <v>417</v>
      </c>
      <c r="C51" t="s">
        <v>120</v>
      </c>
      <c r="D51" s="48">
        <f t="shared" si="0"/>
        <v>0</v>
      </c>
    </row>
    <row r="52" spans="1:4" x14ac:dyDescent="0.35">
      <c r="B52" t="s">
        <v>418</v>
      </c>
      <c r="C52" t="s">
        <v>404</v>
      </c>
      <c r="D52" s="48">
        <f t="shared" si="0"/>
        <v>0</v>
      </c>
    </row>
    <row r="53" spans="1:4" x14ac:dyDescent="0.35">
      <c r="B53" t="s">
        <v>419</v>
      </c>
      <c r="C53" t="s">
        <v>123</v>
      </c>
      <c r="D53" s="48">
        <f t="shared" si="0"/>
        <v>0</v>
      </c>
    </row>
    <row r="54" spans="1:4" x14ac:dyDescent="0.35">
      <c r="B54" t="s">
        <v>420</v>
      </c>
      <c r="C54" t="s">
        <v>124</v>
      </c>
      <c r="D54" s="48">
        <f t="shared" si="0"/>
        <v>0</v>
      </c>
    </row>
    <row r="55" spans="1:4" x14ac:dyDescent="0.35">
      <c r="B55" t="s">
        <v>421</v>
      </c>
      <c r="C55" t="s">
        <v>125</v>
      </c>
      <c r="D55" s="48">
        <f t="shared" si="0"/>
        <v>0</v>
      </c>
    </row>
    <row r="56" spans="1:4" x14ac:dyDescent="0.35">
      <c r="B56" t="s">
        <v>422</v>
      </c>
      <c r="C56" t="s">
        <v>126</v>
      </c>
      <c r="D56" s="48">
        <f t="shared" si="0"/>
        <v>0</v>
      </c>
    </row>
    <row r="57" spans="1:4" x14ac:dyDescent="0.35">
      <c r="B57" t="s">
        <v>423</v>
      </c>
      <c r="C57" t="s">
        <v>127</v>
      </c>
      <c r="D57" s="48">
        <f t="shared" si="0"/>
        <v>0</v>
      </c>
    </row>
    <row r="58" spans="1:4" x14ac:dyDescent="0.35">
      <c r="D58" s="49"/>
    </row>
    <row r="59" spans="1:4" s="43" customFormat="1" x14ac:dyDescent="0.35">
      <c r="B59" s="44" t="s">
        <v>461</v>
      </c>
      <c r="C59" s="44" t="str">
        <f>CONCATENATE("Workload Individual Test Data - ",B59)</f>
        <v>Workload Individual Test Data - Tests In-House</v>
      </c>
      <c r="D59" s="46"/>
    </row>
    <row r="60" spans="1:4" x14ac:dyDescent="0.35">
      <c r="D60" s="49"/>
    </row>
    <row r="61" spans="1:4" x14ac:dyDescent="0.35">
      <c r="C61" s="36" t="s">
        <v>186</v>
      </c>
      <c r="D61" s="49"/>
    </row>
    <row r="62" spans="1:4" x14ac:dyDescent="0.35">
      <c r="C62" s="36" t="s">
        <v>190</v>
      </c>
      <c r="D62" s="49"/>
    </row>
    <row r="63" spans="1:4" x14ac:dyDescent="0.35">
      <c r="A63">
        <v>1</v>
      </c>
      <c r="B63" t="str">
        <f>CONCATENATE("CH-TT-PSB",A63)</f>
        <v>CH-TT-PSB1</v>
      </c>
      <c r="C63" t="s">
        <v>199</v>
      </c>
      <c r="D63" s="49">
        <f>'Workload Data Entry'!$C$32</f>
        <v>0</v>
      </c>
    </row>
    <row r="64" spans="1:4" x14ac:dyDescent="0.35">
      <c r="A64">
        <v>2</v>
      </c>
      <c r="B64" t="str">
        <f t="shared" ref="B64:B90" si="1">CONCATENATE("CH-TT-PSB",A64)</f>
        <v>CH-TT-PSB2</v>
      </c>
      <c r="C64" t="s">
        <v>200</v>
      </c>
      <c r="D64" s="49">
        <f>'Workload Data Entry'!$C$33</f>
        <v>0</v>
      </c>
    </row>
    <row r="65" spans="1:4" x14ac:dyDescent="0.35">
      <c r="A65">
        <v>3</v>
      </c>
      <c r="B65" t="str">
        <f t="shared" si="1"/>
        <v>CH-TT-PSB3</v>
      </c>
      <c r="C65" t="s">
        <v>201</v>
      </c>
      <c r="D65" s="49">
        <f>'Workload Data Entry'!$C$34</f>
        <v>0</v>
      </c>
    </row>
    <row r="66" spans="1:4" x14ac:dyDescent="0.35">
      <c r="A66">
        <v>4</v>
      </c>
      <c r="B66" t="str">
        <f t="shared" si="1"/>
        <v>CH-TT-PSB4</v>
      </c>
      <c r="C66" t="s">
        <v>202</v>
      </c>
      <c r="D66" s="49">
        <f>'Workload Data Entry'!$C$35</f>
        <v>0</v>
      </c>
    </row>
    <row r="67" spans="1:4" x14ac:dyDescent="0.35">
      <c r="A67">
        <v>5</v>
      </c>
      <c r="B67" t="str">
        <f t="shared" si="1"/>
        <v>CH-TT-PSB5</v>
      </c>
      <c r="C67" t="s">
        <v>203</v>
      </c>
      <c r="D67" s="49">
        <f>'Workload Data Entry'!$C$36</f>
        <v>0</v>
      </c>
    </row>
    <row r="68" spans="1:4" x14ac:dyDescent="0.35">
      <c r="A68">
        <v>6</v>
      </c>
      <c r="B68" t="str">
        <f t="shared" si="1"/>
        <v>CH-TT-PSB6</v>
      </c>
      <c r="C68" t="s">
        <v>204</v>
      </c>
      <c r="D68" s="49">
        <f>'Workload Data Entry'!$C$37</f>
        <v>0</v>
      </c>
    </row>
    <row r="69" spans="1:4" x14ac:dyDescent="0.35">
      <c r="A69">
        <v>7</v>
      </c>
      <c r="B69" t="str">
        <f t="shared" si="1"/>
        <v>CH-TT-PSB7</v>
      </c>
      <c r="C69" t="s">
        <v>205</v>
      </c>
      <c r="D69" s="49">
        <f>'Workload Data Entry'!$C$38</f>
        <v>0</v>
      </c>
    </row>
    <row r="70" spans="1:4" x14ac:dyDescent="0.35">
      <c r="A70">
        <v>8</v>
      </c>
      <c r="B70" t="str">
        <f t="shared" si="1"/>
        <v>CH-TT-PSB8</v>
      </c>
      <c r="C70" t="s">
        <v>206</v>
      </c>
      <c r="D70" s="49">
        <f>'Workload Data Entry'!$C$39</f>
        <v>0</v>
      </c>
    </row>
    <row r="71" spans="1:4" x14ac:dyDescent="0.35">
      <c r="A71">
        <v>9</v>
      </c>
      <c r="B71" t="str">
        <f t="shared" si="1"/>
        <v>CH-TT-PSB9</v>
      </c>
      <c r="C71" t="s">
        <v>207</v>
      </c>
      <c r="D71" s="49">
        <f>'Workload Data Entry'!$C$40</f>
        <v>0</v>
      </c>
    </row>
    <row r="72" spans="1:4" x14ac:dyDescent="0.35">
      <c r="A72">
        <v>10</v>
      </c>
      <c r="B72" t="str">
        <f t="shared" si="1"/>
        <v>CH-TT-PSB10</v>
      </c>
      <c r="C72" t="s">
        <v>208</v>
      </c>
      <c r="D72" s="49">
        <f>'Workload Data Entry'!$C$41</f>
        <v>0</v>
      </c>
    </row>
    <row r="73" spans="1:4" x14ac:dyDescent="0.35">
      <c r="A73">
        <v>11</v>
      </c>
      <c r="B73" t="str">
        <f t="shared" si="1"/>
        <v>CH-TT-PSB11</v>
      </c>
      <c r="C73" t="s">
        <v>209</v>
      </c>
      <c r="D73" s="49">
        <f>'Workload Data Entry'!$C$42</f>
        <v>0</v>
      </c>
    </row>
    <row r="74" spans="1:4" x14ac:dyDescent="0.35">
      <c r="A74">
        <v>12</v>
      </c>
      <c r="B74" t="str">
        <f t="shared" si="1"/>
        <v>CH-TT-PSB12</v>
      </c>
      <c r="C74" t="s">
        <v>210</v>
      </c>
      <c r="D74" s="49">
        <f>'Workload Data Entry'!$C$43</f>
        <v>0</v>
      </c>
    </row>
    <row r="75" spans="1:4" x14ac:dyDescent="0.35">
      <c r="A75">
        <v>13</v>
      </c>
      <c r="B75" t="str">
        <f t="shared" si="1"/>
        <v>CH-TT-PSB13</v>
      </c>
      <c r="C75" t="s">
        <v>211</v>
      </c>
      <c r="D75" s="49">
        <f>'Workload Data Entry'!$C$44</f>
        <v>0</v>
      </c>
    </row>
    <row r="76" spans="1:4" x14ac:dyDescent="0.35">
      <c r="A76">
        <v>14</v>
      </c>
      <c r="B76" t="str">
        <f t="shared" si="1"/>
        <v>CH-TT-PSB14</v>
      </c>
      <c r="C76" t="s">
        <v>212</v>
      </c>
      <c r="D76" s="49">
        <f>'Workload Data Entry'!$C$45</f>
        <v>0</v>
      </c>
    </row>
    <row r="77" spans="1:4" x14ac:dyDescent="0.35">
      <c r="A77">
        <v>15</v>
      </c>
      <c r="B77" t="str">
        <f t="shared" si="1"/>
        <v>CH-TT-PSB15</v>
      </c>
      <c r="C77" t="s">
        <v>213</v>
      </c>
      <c r="D77" s="49">
        <f>'Workload Data Entry'!$C$46</f>
        <v>0</v>
      </c>
    </row>
    <row r="78" spans="1:4" x14ac:dyDescent="0.35">
      <c r="A78">
        <v>16</v>
      </c>
      <c r="B78" t="str">
        <f t="shared" si="1"/>
        <v>CH-TT-PSB16</v>
      </c>
      <c r="C78" t="s">
        <v>214</v>
      </c>
      <c r="D78" s="49">
        <f>'Workload Data Entry'!$C$47</f>
        <v>0</v>
      </c>
    </row>
    <row r="79" spans="1:4" x14ac:dyDescent="0.35">
      <c r="A79">
        <v>17</v>
      </c>
      <c r="B79" t="str">
        <f t="shared" si="1"/>
        <v>CH-TT-PSB17</v>
      </c>
      <c r="C79" t="s">
        <v>215</v>
      </c>
      <c r="D79" s="49">
        <f>'Workload Data Entry'!$C$48</f>
        <v>0</v>
      </c>
    </row>
    <row r="80" spans="1:4" x14ac:dyDescent="0.35">
      <c r="A80">
        <v>18</v>
      </c>
      <c r="B80" t="str">
        <f t="shared" si="1"/>
        <v>CH-TT-PSB18</v>
      </c>
      <c r="C80" t="s">
        <v>216</v>
      </c>
      <c r="D80" s="49">
        <f>'Workload Data Entry'!$C$49</f>
        <v>0</v>
      </c>
    </row>
    <row r="81" spans="1:4" x14ac:dyDescent="0.35">
      <c r="A81">
        <v>19</v>
      </c>
      <c r="B81" t="str">
        <f t="shared" si="1"/>
        <v>CH-TT-PSB19</v>
      </c>
      <c r="C81" t="s">
        <v>217</v>
      </c>
      <c r="D81" s="49">
        <f>'Workload Data Entry'!$C$50</f>
        <v>0</v>
      </c>
    </row>
    <row r="82" spans="1:4" x14ac:dyDescent="0.35">
      <c r="A82">
        <v>20</v>
      </c>
      <c r="B82" t="str">
        <f t="shared" si="1"/>
        <v>CH-TT-PSB20</v>
      </c>
      <c r="C82" t="s">
        <v>218</v>
      </c>
      <c r="D82" s="49">
        <f>'Workload Data Entry'!$C$51</f>
        <v>0</v>
      </c>
    </row>
    <row r="83" spans="1:4" x14ac:dyDescent="0.35">
      <c r="A83">
        <v>21</v>
      </c>
      <c r="B83" t="str">
        <f t="shared" si="1"/>
        <v>CH-TT-PSB21</v>
      </c>
      <c r="C83" t="s">
        <v>219</v>
      </c>
      <c r="D83" s="49">
        <f>'Workload Data Entry'!$C$52</f>
        <v>0</v>
      </c>
    </row>
    <row r="84" spans="1:4" x14ac:dyDescent="0.35">
      <c r="A84">
        <v>22</v>
      </c>
      <c r="B84" t="str">
        <f t="shared" si="1"/>
        <v>CH-TT-PSB22</v>
      </c>
      <c r="C84" t="s">
        <v>220</v>
      </c>
      <c r="D84" s="49">
        <f>'Workload Data Entry'!$C$53</f>
        <v>0</v>
      </c>
    </row>
    <row r="85" spans="1:4" x14ac:dyDescent="0.35">
      <c r="A85">
        <v>23</v>
      </c>
      <c r="B85" t="str">
        <f t="shared" si="1"/>
        <v>CH-TT-PSB23</v>
      </c>
      <c r="C85" t="s">
        <v>221</v>
      </c>
      <c r="D85" s="49">
        <f>'Workload Data Entry'!$C$54</f>
        <v>0</v>
      </c>
    </row>
    <row r="86" spans="1:4" x14ac:dyDescent="0.35">
      <c r="A86">
        <v>24</v>
      </c>
      <c r="B86" t="str">
        <f t="shared" si="1"/>
        <v>CH-TT-PSB24</v>
      </c>
      <c r="C86" t="s">
        <v>222</v>
      </c>
      <c r="D86" s="49">
        <f>'Workload Data Entry'!$C$55</f>
        <v>0</v>
      </c>
    </row>
    <row r="87" spans="1:4" x14ac:dyDescent="0.35">
      <c r="A87">
        <v>25</v>
      </c>
      <c r="B87" t="str">
        <f t="shared" si="1"/>
        <v>CH-TT-PSB25</v>
      </c>
      <c r="C87" t="s">
        <v>223</v>
      </c>
      <c r="D87" s="49">
        <f>'Workload Data Entry'!$C$56</f>
        <v>0</v>
      </c>
    </row>
    <row r="88" spans="1:4" x14ac:dyDescent="0.35">
      <c r="A88">
        <v>26</v>
      </c>
      <c r="B88" t="str">
        <f t="shared" si="1"/>
        <v>CH-TT-PSB26</v>
      </c>
      <c r="C88" t="s">
        <v>224</v>
      </c>
      <c r="D88" s="49">
        <f>'Workload Data Entry'!$C$57</f>
        <v>0</v>
      </c>
    </row>
    <row r="89" spans="1:4" x14ac:dyDescent="0.35">
      <c r="A89">
        <v>27</v>
      </c>
      <c r="B89" t="str">
        <f t="shared" si="1"/>
        <v>CH-TT-PSB27</v>
      </c>
      <c r="C89" t="s">
        <v>225</v>
      </c>
      <c r="D89" s="49">
        <f>'Workload Data Entry'!$C$58</f>
        <v>0</v>
      </c>
    </row>
    <row r="90" spans="1:4" x14ac:dyDescent="0.35">
      <c r="A90">
        <v>28</v>
      </c>
      <c r="B90" t="str">
        <f t="shared" si="1"/>
        <v>CH-TT-PSB28</v>
      </c>
      <c r="C90" t="s">
        <v>226</v>
      </c>
      <c r="D90" s="49">
        <f>'Workload Data Entry'!$C$59</f>
        <v>0</v>
      </c>
    </row>
    <row r="92" spans="1:4" x14ac:dyDescent="0.35">
      <c r="C92" s="36" t="s">
        <v>227</v>
      </c>
      <c r="D92" s="49"/>
    </row>
    <row r="93" spans="1:4" x14ac:dyDescent="0.35">
      <c r="A93">
        <v>29</v>
      </c>
      <c r="B93" t="str">
        <f t="shared" ref="B93:B115" si="2">CONCATENATE("CH-TT-PSB",A93)</f>
        <v>CH-TT-PSB29</v>
      </c>
      <c r="C93" t="s">
        <v>228</v>
      </c>
      <c r="D93" s="49">
        <f>'Workload Data Entry'!$C$62</f>
        <v>0</v>
      </c>
    </row>
    <row r="94" spans="1:4" x14ac:dyDescent="0.35">
      <c r="A94">
        <v>30</v>
      </c>
      <c r="B94" t="str">
        <f t="shared" si="2"/>
        <v>CH-TT-PSB30</v>
      </c>
      <c r="C94" t="s">
        <v>229</v>
      </c>
      <c r="D94" s="49">
        <f>'Workload Data Entry'!$C$63</f>
        <v>0</v>
      </c>
    </row>
    <row r="95" spans="1:4" x14ac:dyDescent="0.35">
      <c r="A95">
        <v>31</v>
      </c>
      <c r="B95" t="str">
        <f t="shared" si="2"/>
        <v>CH-TT-PSB31</v>
      </c>
      <c r="C95" t="s">
        <v>230</v>
      </c>
      <c r="D95" s="49">
        <f>'Workload Data Entry'!$C$64</f>
        <v>0</v>
      </c>
    </row>
    <row r="96" spans="1:4" x14ac:dyDescent="0.35">
      <c r="A96">
        <v>32</v>
      </c>
      <c r="B96" t="str">
        <f t="shared" si="2"/>
        <v>CH-TT-PSB32</v>
      </c>
      <c r="C96" t="s">
        <v>231</v>
      </c>
      <c r="D96" s="49">
        <f>'Workload Data Entry'!$C$65</f>
        <v>0</v>
      </c>
    </row>
    <row r="97" spans="1:4" x14ac:dyDescent="0.35">
      <c r="A97">
        <v>33</v>
      </c>
      <c r="B97" t="str">
        <f t="shared" si="2"/>
        <v>CH-TT-PSB33</v>
      </c>
      <c r="C97" t="s">
        <v>232</v>
      </c>
      <c r="D97" s="49">
        <f>'Workload Data Entry'!$C$66</f>
        <v>0</v>
      </c>
    </row>
    <row r="98" spans="1:4" x14ac:dyDescent="0.35">
      <c r="A98">
        <v>34</v>
      </c>
      <c r="B98" t="str">
        <f t="shared" si="2"/>
        <v>CH-TT-PSB34</v>
      </c>
      <c r="C98" t="s">
        <v>233</v>
      </c>
      <c r="D98" s="49">
        <f>'Workload Data Entry'!$C$67</f>
        <v>0</v>
      </c>
    </row>
    <row r="99" spans="1:4" x14ac:dyDescent="0.35">
      <c r="A99">
        <v>35</v>
      </c>
      <c r="B99" t="str">
        <f t="shared" si="2"/>
        <v>CH-TT-PSB35</v>
      </c>
      <c r="C99" t="s">
        <v>234</v>
      </c>
      <c r="D99" s="49">
        <f>'Workload Data Entry'!$C$68</f>
        <v>0</v>
      </c>
    </row>
    <row r="100" spans="1:4" x14ac:dyDescent="0.35">
      <c r="A100">
        <v>36</v>
      </c>
      <c r="B100" t="str">
        <f t="shared" si="2"/>
        <v>CH-TT-PSB36</v>
      </c>
      <c r="C100" t="s">
        <v>235</v>
      </c>
      <c r="D100" s="49">
        <f>'Workload Data Entry'!$C$69</f>
        <v>0</v>
      </c>
    </row>
    <row r="101" spans="1:4" x14ac:dyDescent="0.35">
      <c r="A101">
        <v>37</v>
      </c>
      <c r="B101" t="str">
        <f t="shared" si="2"/>
        <v>CH-TT-PSB37</v>
      </c>
      <c r="C101" t="s">
        <v>236</v>
      </c>
      <c r="D101" s="49">
        <f>'Workload Data Entry'!$C$70</f>
        <v>0</v>
      </c>
    </row>
    <row r="102" spans="1:4" x14ac:dyDescent="0.35">
      <c r="A102">
        <v>50</v>
      </c>
      <c r="B102" t="str">
        <f t="shared" ref="B102" si="3">CONCATENATE("CH-TT-PSB",A102)</f>
        <v>CH-TT-PSB50</v>
      </c>
      <c r="C102" t="s">
        <v>1783</v>
      </c>
      <c r="D102" s="49">
        <f>'Workload Data Entry'!$C$71</f>
        <v>0</v>
      </c>
    </row>
    <row r="103" spans="1:4" x14ac:dyDescent="0.35">
      <c r="A103">
        <v>38</v>
      </c>
      <c r="B103" t="str">
        <f t="shared" si="2"/>
        <v>CH-TT-PSB38</v>
      </c>
      <c r="C103" t="s">
        <v>237</v>
      </c>
      <c r="D103" s="49">
        <f>'Workload Data Entry'!$C$72</f>
        <v>0</v>
      </c>
    </row>
    <row r="104" spans="1:4" x14ac:dyDescent="0.35">
      <c r="A104">
        <v>39</v>
      </c>
      <c r="B104" t="str">
        <f t="shared" si="2"/>
        <v>CH-TT-PSB39</v>
      </c>
      <c r="C104" t="s">
        <v>238</v>
      </c>
      <c r="D104" s="49">
        <f>'Workload Data Entry'!$C$73</f>
        <v>0</v>
      </c>
    </row>
    <row r="105" spans="1:4" x14ac:dyDescent="0.35">
      <c r="A105">
        <v>40</v>
      </c>
      <c r="B105" t="str">
        <f t="shared" si="2"/>
        <v>CH-TT-PSB40</v>
      </c>
      <c r="C105" t="s">
        <v>239</v>
      </c>
      <c r="D105" s="49">
        <f>'Workload Data Entry'!$C$74</f>
        <v>0</v>
      </c>
    </row>
    <row r="106" spans="1:4" x14ac:dyDescent="0.35">
      <c r="A106">
        <v>41</v>
      </c>
      <c r="B106" t="str">
        <f t="shared" si="2"/>
        <v>CH-TT-PSB41</v>
      </c>
      <c r="C106" t="s">
        <v>240</v>
      </c>
      <c r="D106" s="49">
        <f>'Workload Data Entry'!$C$75</f>
        <v>0</v>
      </c>
    </row>
    <row r="107" spans="1:4" x14ac:dyDescent="0.35">
      <c r="A107">
        <v>42</v>
      </c>
      <c r="B107" t="str">
        <f t="shared" si="2"/>
        <v>CH-TT-PSB42</v>
      </c>
      <c r="C107" t="s">
        <v>241</v>
      </c>
      <c r="D107" s="49">
        <f>'Workload Data Entry'!$C$76</f>
        <v>0</v>
      </c>
    </row>
    <row r="108" spans="1:4" x14ac:dyDescent="0.35">
      <c r="A108">
        <v>43</v>
      </c>
      <c r="B108" t="str">
        <f t="shared" si="2"/>
        <v>CH-TT-PSB43</v>
      </c>
      <c r="C108" t="s">
        <v>242</v>
      </c>
      <c r="D108" s="49">
        <f>'Workload Data Entry'!$C$77</f>
        <v>0</v>
      </c>
    </row>
    <row r="109" spans="1:4" x14ac:dyDescent="0.35">
      <c r="A109">
        <v>44</v>
      </c>
      <c r="B109" t="str">
        <f t="shared" si="2"/>
        <v>CH-TT-PSB44</v>
      </c>
      <c r="C109" t="s">
        <v>243</v>
      </c>
      <c r="D109" s="49">
        <f>'Workload Data Entry'!$C$78</f>
        <v>0</v>
      </c>
    </row>
    <row r="110" spans="1:4" x14ac:dyDescent="0.35">
      <c r="A110">
        <v>45</v>
      </c>
      <c r="B110" t="str">
        <f t="shared" si="2"/>
        <v>CH-TT-PSB45</v>
      </c>
      <c r="C110" t="s">
        <v>244</v>
      </c>
      <c r="D110" s="49">
        <f>'Workload Data Entry'!$C$79</f>
        <v>0</v>
      </c>
    </row>
    <row r="111" spans="1:4" x14ac:dyDescent="0.35">
      <c r="A111">
        <v>46</v>
      </c>
      <c r="B111" t="str">
        <f t="shared" si="2"/>
        <v>CH-TT-PSB46</v>
      </c>
      <c r="C111" t="s">
        <v>245</v>
      </c>
      <c r="D111" s="49">
        <f>'Workload Data Entry'!$C$80</f>
        <v>0</v>
      </c>
    </row>
    <row r="112" spans="1:4" x14ac:dyDescent="0.35">
      <c r="A112">
        <v>47</v>
      </c>
      <c r="B112" t="str">
        <f t="shared" si="2"/>
        <v>CH-TT-PSB47</v>
      </c>
      <c r="C112" t="s">
        <v>246</v>
      </c>
      <c r="D112" s="49">
        <f>'Workload Data Entry'!$C$81</f>
        <v>0</v>
      </c>
    </row>
    <row r="113" spans="1:4" x14ac:dyDescent="0.35">
      <c r="A113">
        <v>48</v>
      </c>
      <c r="B113" t="str">
        <f t="shared" si="2"/>
        <v>CH-TT-PSB48</v>
      </c>
      <c r="C113" t="s">
        <v>247</v>
      </c>
      <c r="D113" s="49">
        <f>'Workload Data Entry'!$C$82</f>
        <v>0</v>
      </c>
    </row>
    <row r="114" spans="1:4" x14ac:dyDescent="0.35">
      <c r="A114">
        <v>49</v>
      </c>
      <c r="B114" t="str">
        <f t="shared" si="2"/>
        <v>CH-TT-PSB49</v>
      </c>
      <c r="C114" t="s">
        <v>248</v>
      </c>
      <c r="D114" s="49">
        <f>'Workload Data Entry'!$C$83</f>
        <v>0</v>
      </c>
    </row>
    <row r="115" spans="1:4" x14ac:dyDescent="0.35">
      <c r="A115" t="s">
        <v>555</v>
      </c>
      <c r="B115" t="str">
        <f t="shared" si="2"/>
        <v>CH-TT-PSB0X</v>
      </c>
      <c r="C115" t="s">
        <v>249</v>
      </c>
      <c r="D115" s="49">
        <f>'Workload Data Entry'!$C$84</f>
        <v>0</v>
      </c>
    </row>
    <row r="116" spans="1:4" x14ac:dyDescent="0.35">
      <c r="D116" s="49"/>
    </row>
    <row r="117" spans="1:4" x14ac:dyDescent="0.35">
      <c r="C117" s="36" t="s">
        <v>250</v>
      </c>
      <c r="D117" s="49"/>
    </row>
    <row r="118" spans="1:4" x14ac:dyDescent="0.35">
      <c r="A118">
        <v>0</v>
      </c>
      <c r="B118" t="str">
        <f>CONCATENATE("CH-TT-DOA",A118)</f>
        <v>CH-TT-DOA0</v>
      </c>
      <c r="C118" t="s">
        <v>251</v>
      </c>
      <c r="D118" s="49">
        <f>'Workload Data Entry'!$C$87</f>
        <v>0</v>
      </c>
    </row>
    <row r="119" spans="1:4" x14ac:dyDescent="0.35">
      <c r="D119" s="49"/>
    </row>
    <row r="120" spans="1:4" x14ac:dyDescent="0.35">
      <c r="C120" s="36" t="s">
        <v>252</v>
      </c>
      <c r="D120" s="49"/>
    </row>
    <row r="121" spans="1:4" x14ac:dyDescent="0.35">
      <c r="A121">
        <v>0</v>
      </c>
      <c r="B121" t="str">
        <f>CONCATENATE("CH-TT-OU",A121)</f>
        <v>CH-TT-OU0</v>
      </c>
      <c r="C121" t="s">
        <v>253</v>
      </c>
      <c r="D121" s="49">
        <f>'Workload Data Entry'!$C$90</f>
        <v>0</v>
      </c>
    </row>
    <row r="122" spans="1:4" x14ac:dyDescent="0.35">
      <c r="D122" s="49"/>
    </row>
    <row r="123" spans="1:4" x14ac:dyDescent="0.35">
      <c r="C123" s="36" t="s">
        <v>254</v>
      </c>
      <c r="D123" s="49"/>
    </row>
    <row r="124" spans="1:4" x14ac:dyDescent="0.35">
      <c r="A124">
        <v>0</v>
      </c>
      <c r="B124" t="str">
        <f>CONCATENATE("CH-TT-FL",A124)</f>
        <v>CH-TT-FL0</v>
      </c>
      <c r="C124" t="s">
        <v>255</v>
      </c>
      <c r="D124" s="49">
        <f>'Workload Data Entry'!$C$93</f>
        <v>0</v>
      </c>
    </row>
    <row r="125" spans="1:4" x14ac:dyDescent="0.35">
      <c r="D125" s="49"/>
    </row>
    <row r="126" spans="1:4" x14ac:dyDescent="0.35">
      <c r="C126" s="36" t="s">
        <v>256</v>
      </c>
      <c r="D126" s="49"/>
    </row>
    <row r="127" spans="1:4" x14ac:dyDescent="0.35">
      <c r="A127">
        <v>1</v>
      </c>
      <c r="B127" t="str">
        <f>CONCATENATE("CH-TT-IC",A127)</f>
        <v>CH-TT-IC1</v>
      </c>
      <c r="C127" t="s">
        <v>257</v>
      </c>
      <c r="D127" s="49">
        <f>'Workload Data Entry'!$C$96</f>
        <v>0</v>
      </c>
    </row>
    <row r="128" spans="1:4" x14ac:dyDescent="0.35">
      <c r="A128">
        <v>2</v>
      </c>
      <c r="B128" t="str">
        <f t="shared" ref="B128:B134" si="4">CONCATENATE("CH-TT-IC",A128)</f>
        <v>CH-TT-IC2</v>
      </c>
      <c r="C128" t="s">
        <v>258</v>
      </c>
      <c r="D128" s="49">
        <f>'Workload Data Entry'!$C$97</f>
        <v>0</v>
      </c>
    </row>
    <row r="129" spans="1:5" x14ac:dyDescent="0.35">
      <c r="A129">
        <v>3</v>
      </c>
      <c r="B129" t="str">
        <f t="shared" si="4"/>
        <v>CH-TT-IC3</v>
      </c>
      <c r="C129" t="s">
        <v>259</v>
      </c>
      <c r="D129" s="49">
        <f>'Workload Data Entry'!$C$98</f>
        <v>0</v>
      </c>
    </row>
    <row r="130" spans="1:5" x14ac:dyDescent="0.35">
      <c r="A130">
        <v>4</v>
      </c>
      <c r="B130" t="str">
        <f t="shared" si="4"/>
        <v>CH-TT-IC4</v>
      </c>
      <c r="C130" t="s">
        <v>260</v>
      </c>
      <c r="D130" s="49">
        <f>'Workload Data Entry'!$C$99</f>
        <v>0</v>
      </c>
    </row>
    <row r="131" spans="1:5" x14ac:dyDescent="0.35">
      <c r="A131">
        <v>5</v>
      </c>
      <c r="B131" t="str">
        <f t="shared" si="4"/>
        <v>CH-TT-IC5</v>
      </c>
      <c r="C131" t="s">
        <v>261</v>
      </c>
      <c r="D131" s="49">
        <f>'Workload Data Entry'!$C$100</f>
        <v>0</v>
      </c>
    </row>
    <row r="132" spans="1:5" x14ac:dyDescent="0.35">
      <c r="A132">
        <v>6</v>
      </c>
      <c r="B132" t="str">
        <f t="shared" si="4"/>
        <v>CH-TT-IC6</v>
      </c>
      <c r="C132" t="s">
        <v>262</v>
      </c>
      <c r="D132" s="49">
        <f>'Workload Data Entry'!$C$101</f>
        <v>0</v>
      </c>
    </row>
    <row r="133" spans="1:5" x14ac:dyDescent="0.35">
      <c r="A133">
        <v>7</v>
      </c>
      <c r="B133" t="str">
        <f t="shared" si="4"/>
        <v>CH-TT-IC7</v>
      </c>
      <c r="C133" t="s">
        <v>263</v>
      </c>
      <c r="D133" s="49">
        <f>'Workload Data Entry'!$C$102</f>
        <v>0</v>
      </c>
    </row>
    <row r="134" spans="1:5" x14ac:dyDescent="0.35">
      <c r="A134" t="s">
        <v>555</v>
      </c>
      <c r="B134" t="str">
        <f t="shared" si="4"/>
        <v>CH-TT-IC0X</v>
      </c>
      <c r="C134" t="s">
        <v>264</v>
      </c>
      <c r="D134" s="49">
        <f>'Workload Data Entry'!$C$103</f>
        <v>0</v>
      </c>
    </row>
    <row r="135" spans="1:5" x14ac:dyDescent="0.35">
      <c r="D135" s="49"/>
    </row>
    <row r="136" spans="1:5" x14ac:dyDescent="0.35">
      <c r="C136" s="36" t="s">
        <v>265</v>
      </c>
      <c r="D136" s="49"/>
    </row>
    <row r="137" spans="1:5" x14ac:dyDescent="0.35">
      <c r="A137">
        <v>1</v>
      </c>
      <c r="B137" t="str">
        <f>CONCATENATE("CH-TT-FAE",A137)</f>
        <v>CH-TT-FAE1</v>
      </c>
      <c r="C137" t="s">
        <v>266</v>
      </c>
      <c r="D137" s="49">
        <f>'Workload Data Entry'!$C$106</f>
        <v>0</v>
      </c>
    </row>
    <row r="138" spans="1:5" x14ac:dyDescent="0.35">
      <c r="A138">
        <v>2</v>
      </c>
      <c r="B138" t="str">
        <f>CONCATENATE("CH-TT-FAE",A138)</f>
        <v>CH-TT-FAE2</v>
      </c>
      <c r="C138" t="s">
        <v>1793</v>
      </c>
      <c r="D138" s="49">
        <f>'Workload Data Entry'!$C$107</f>
        <v>0</v>
      </c>
      <c r="E138" t="s">
        <v>1793</v>
      </c>
    </row>
    <row r="139" spans="1:5" x14ac:dyDescent="0.35">
      <c r="A139" t="s">
        <v>555</v>
      </c>
      <c r="B139" t="str">
        <f t="shared" ref="B139" si="5">CONCATENATE("CH-TT-FAE",A139)</f>
        <v>CH-TT-FAE0X</v>
      </c>
      <c r="C139" t="s">
        <v>267</v>
      </c>
      <c r="D139" s="49">
        <f>'Workload Data Entry'!$C$108</f>
        <v>0</v>
      </c>
    </row>
    <row r="141" spans="1:5" x14ac:dyDescent="0.35">
      <c r="C141" s="36" t="s">
        <v>268</v>
      </c>
      <c r="D141" s="49"/>
    </row>
    <row r="142" spans="1:5" x14ac:dyDescent="0.35">
      <c r="A142" t="s">
        <v>555</v>
      </c>
      <c r="B142" t="str">
        <f>CONCATENATE("CH-TT-AO",A142)</f>
        <v>CH-TT-AO0X</v>
      </c>
      <c r="C142" t="s">
        <v>269</v>
      </c>
      <c r="D142" s="49">
        <f>'Workload Data Entry'!$C$111</f>
        <v>0</v>
      </c>
    </row>
    <row r="144" spans="1:5" x14ac:dyDescent="0.35">
      <c r="C144" s="36" t="s">
        <v>270</v>
      </c>
    </row>
    <row r="145" spans="1:4" x14ac:dyDescent="0.35">
      <c r="B145" t="str">
        <f>CONCATENATE("CH-TT-CH0",A145)</f>
        <v>CH-TT-CH0</v>
      </c>
      <c r="C145" t="s">
        <v>271</v>
      </c>
      <c r="D145" s="49">
        <f>'Workload Data Entry'!$C$114</f>
        <v>0</v>
      </c>
    </row>
    <row r="146" spans="1:4" x14ac:dyDescent="0.35">
      <c r="D146" s="49"/>
    </row>
    <row r="147" spans="1:4" x14ac:dyDescent="0.35">
      <c r="D147" s="49"/>
    </row>
    <row r="148" spans="1:4" x14ac:dyDescent="0.35">
      <c r="C148" s="36" t="s">
        <v>187</v>
      </c>
      <c r="D148" s="49"/>
    </row>
    <row r="149" spans="1:4" x14ac:dyDescent="0.35">
      <c r="C149" s="36" t="s">
        <v>272</v>
      </c>
      <c r="D149" s="49"/>
    </row>
    <row r="150" spans="1:4" x14ac:dyDescent="0.35">
      <c r="A150">
        <v>1</v>
      </c>
      <c r="B150" t="str">
        <f>CONCATENATE("HA-TT-RH",A150)</f>
        <v>HA-TT-RH1</v>
      </c>
      <c r="C150" t="s">
        <v>273</v>
      </c>
      <c r="D150" s="49">
        <f>'Workload Data Entry'!$C$119</f>
        <v>0</v>
      </c>
    </row>
    <row r="151" spans="1:4" x14ac:dyDescent="0.35">
      <c r="A151">
        <v>2</v>
      </c>
      <c r="B151" t="str">
        <f t="shared" ref="B151:B156" si="6">CONCATENATE("HA-TT-RH",A151)</f>
        <v>HA-TT-RH2</v>
      </c>
      <c r="C151" t="s">
        <v>274</v>
      </c>
      <c r="D151" s="49">
        <f>'Workload Data Entry'!$C$120</f>
        <v>0</v>
      </c>
    </row>
    <row r="152" spans="1:4" x14ac:dyDescent="0.35">
      <c r="A152">
        <v>3</v>
      </c>
      <c r="B152" t="str">
        <f t="shared" si="6"/>
        <v>HA-TT-RH3</v>
      </c>
      <c r="C152" t="s">
        <v>275</v>
      </c>
      <c r="D152" s="49">
        <f>'Workload Data Entry'!$C$121</f>
        <v>0</v>
      </c>
    </row>
    <row r="153" spans="1:4" x14ac:dyDescent="0.35">
      <c r="A153">
        <v>4</v>
      </c>
      <c r="B153" t="str">
        <f t="shared" si="6"/>
        <v>HA-TT-RH4</v>
      </c>
      <c r="C153" t="s">
        <v>276</v>
      </c>
      <c r="D153" s="49">
        <f>'Workload Data Entry'!$C$122</f>
        <v>0</v>
      </c>
    </row>
    <row r="154" spans="1:4" x14ac:dyDescent="0.35">
      <c r="A154">
        <v>5</v>
      </c>
      <c r="B154" t="str">
        <f t="shared" si="6"/>
        <v>HA-TT-RH5</v>
      </c>
      <c r="C154" t="s">
        <v>277</v>
      </c>
      <c r="D154" s="49">
        <f>'Workload Data Entry'!$C$123</f>
        <v>0</v>
      </c>
    </row>
    <row r="155" spans="1:4" x14ac:dyDescent="0.35">
      <c r="A155">
        <v>6</v>
      </c>
      <c r="B155" t="str">
        <f t="shared" si="6"/>
        <v>HA-TT-RH6</v>
      </c>
      <c r="C155" t="s">
        <v>278</v>
      </c>
      <c r="D155" s="49">
        <f>'Workload Data Entry'!$C$124</f>
        <v>0</v>
      </c>
    </row>
    <row r="156" spans="1:4" x14ac:dyDescent="0.35">
      <c r="A156" t="s">
        <v>556</v>
      </c>
      <c r="B156" t="str">
        <f t="shared" si="6"/>
        <v>HA-TT-RHOX</v>
      </c>
      <c r="C156" t="s">
        <v>279</v>
      </c>
      <c r="D156" s="49">
        <f>'Workload Data Entry'!$C$125</f>
        <v>0</v>
      </c>
    </row>
    <row r="157" spans="1:4" x14ac:dyDescent="0.35">
      <c r="D157" s="49"/>
    </row>
    <row r="158" spans="1:4" x14ac:dyDescent="0.35">
      <c r="C158" s="36" t="s">
        <v>280</v>
      </c>
      <c r="D158" s="49"/>
    </row>
    <row r="159" spans="1:4" x14ac:dyDescent="0.35">
      <c r="A159">
        <v>1</v>
      </c>
      <c r="B159" t="str">
        <f>CONCATENATE("HA-TT-COAG",A159)</f>
        <v>HA-TT-COAG1</v>
      </c>
      <c r="C159" t="s">
        <v>281</v>
      </c>
      <c r="D159" s="49">
        <f>'Workload Data Entry'!$C$128</f>
        <v>0</v>
      </c>
    </row>
    <row r="160" spans="1:4" x14ac:dyDescent="0.35">
      <c r="A160">
        <v>2</v>
      </c>
      <c r="B160" t="str">
        <f t="shared" ref="B160:B165" si="7">CONCATENATE("HA-TT-COAG",A160)</f>
        <v>HA-TT-COAG2</v>
      </c>
      <c r="C160" t="s">
        <v>282</v>
      </c>
      <c r="D160" s="49">
        <f>'Workload Data Entry'!$C$129</f>
        <v>0</v>
      </c>
    </row>
    <row r="161" spans="1:4" x14ac:dyDescent="0.35">
      <c r="A161">
        <v>3</v>
      </c>
      <c r="B161" t="str">
        <f t="shared" si="7"/>
        <v>HA-TT-COAG3</v>
      </c>
      <c r="C161" t="s">
        <v>283</v>
      </c>
      <c r="D161" s="49">
        <f>'Workload Data Entry'!$C$130</f>
        <v>0</v>
      </c>
    </row>
    <row r="162" spans="1:4" x14ac:dyDescent="0.35">
      <c r="A162">
        <v>4</v>
      </c>
      <c r="B162" t="str">
        <f t="shared" si="7"/>
        <v>HA-TT-COAG4</v>
      </c>
      <c r="C162" t="s">
        <v>284</v>
      </c>
      <c r="D162" s="49">
        <f>'Workload Data Entry'!$C$131</f>
        <v>0</v>
      </c>
    </row>
    <row r="163" spans="1:4" x14ac:dyDescent="0.35">
      <c r="A163">
        <v>5</v>
      </c>
      <c r="B163" t="str">
        <f t="shared" si="7"/>
        <v>HA-TT-COAG5</v>
      </c>
      <c r="C163" t="s">
        <v>285</v>
      </c>
      <c r="D163" s="49">
        <f>'Workload Data Entry'!$C$132</f>
        <v>0</v>
      </c>
    </row>
    <row r="164" spans="1:4" x14ac:dyDescent="0.35">
      <c r="A164">
        <v>6</v>
      </c>
      <c r="B164" t="str">
        <f t="shared" ref="B164" si="8">CONCATENATE("HA-TT-COAG",A164)</f>
        <v>HA-TT-COAG6</v>
      </c>
      <c r="C164" t="s">
        <v>1802</v>
      </c>
      <c r="D164" s="49">
        <f>'Workload Data Entry'!$C$133</f>
        <v>0</v>
      </c>
    </row>
    <row r="165" spans="1:4" x14ac:dyDescent="0.35">
      <c r="A165" t="s">
        <v>555</v>
      </c>
      <c r="B165" t="str">
        <f t="shared" si="7"/>
        <v>HA-TT-COAG0X</v>
      </c>
      <c r="C165" t="s">
        <v>286</v>
      </c>
      <c r="D165" s="49">
        <f>'Workload Data Entry'!$C$134</f>
        <v>0</v>
      </c>
    </row>
    <row r="166" spans="1:4" x14ac:dyDescent="0.35">
      <c r="D166" s="49"/>
    </row>
    <row r="167" spans="1:4" x14ac:dyDescent="0.35">
      <c r="C167" s="36" t="s">
        <v>287</v>
      </c>
      <c r="D167" s="49"/>
    </row>
    <row r="168" spans="1:4" x14ac:dyDescent="0.35">
      <c r="A168">
        <v>0</v>
      </c>
      <c r="B168" t="str">
        <f>CONCATENATE("HA-TT-BM",A168)</f>
        <v>HA-TT-BM0</v>
      </c>
      <c r="C168" t="s">
        <v>288</v>
      </c>
      <c r="D168" s="49">
        <f>'Workload Data Entry'!$C$137</f>
        <v>0</v>
      </c>
    </row>
    <row r="169" spans="1:4" x14ac:dyDescent="0.35">
      <c r="D169" s="49"/>
    </row>
    <row r="170" spans="1:4" x14ac:dyDescent="0.35">
      <c r="C170" s="36" t="s">
        <v>289</v>
      </c>
      <c r="D170" s="49"/>
    </row>
    <row r="171" spans="1:4" x14ac:dyDescent="0.35">
      <c r="A171">
        <v>1</v>
      </c>
      <c r="B171" t="str">
        <f>CONCATENATE("HA-TT-HASS",A171)</f>
        <v>HA-TT-HASS1</v>
      </c>
      <c r="C171" t="s">
        <v>459</v>
      </c>
      <c r="D171" s="49">
        <f>'Workload Data Entry'!$C$140</f>
        <v>0</v>
      </c>
    </row>
    <row r="172" spans="1:4" x14ac:dyDescent="0.35">
      <c r="A172">
        <v>2</v>
      </c>
      <c r="B172" t="str">
        <f t="shared" ref="B172:B173" si="9">CONCATENATE("HA-TT-HASS",A172)</f>
        <v>HA-TT-HASS2</v>
      </c>
      <c r="C172" t="s">
        <v>460</v>
      </c>
      <c r="D172" s="49">
        <f>'Workload Data Entry'!$C$141</f>
        <v>0</v>
      </c>
    </row>
    <row r="173" spans="1:4" x14ac:dyDescent="0.35">
      <c r="A173" t="s">
        <v>556</v>
      </c>
      <c r="B173" t="str">
        <f t="shared" si="9"/>
        <v>HA-TT-HASSOX</v>
      </c>
      <c r="C173" t="s">
        <v>292</v>
      </c>
      <c r="D173" s="49">
        <f>'Workload Data Entry'!$C$142</f>
        <v>0</v>
      </c>
    </row>
    <row r="174" spans="1:4" x14ac:dyDescent="0.35">
      <c r="D174" s="49"/>
    </row>
    <row r="175" spans="1:4" x14ac:dyDescent="0.35">
      <c r="C175" s="36" t="s">
        <v>293</v>
      </c>
      <c r="D175" s="49"/>
    </row>
    <row r="176" spans="1:4" x14ac:dyDescent="0.35">
      <c r="A176">
        <v>1</v>
      </c>
      <c r="B176" t="str">
        <f>CONCATENATE("HA-TT-BPC",A176)</f>
        <v>HA-TT-BPC1</v>
      </c>
      <c r="C176" t="s">
        <v>294</v>
      </c>
      <c r="D176" s="49">
        <f>'Workload Data Entry'!$C$145</f>
        <v>0</v>
      </c>
    </row>
    <row r="177" spans="1:4" x14ac:dyDescent="0.35">
      <c r="A177">
        <v>2</v>
      </c>
      <c r="B177" t="str">
        <f>CONCATENATE("HA-TT-BPC",A177)</f>
        <v>HA-TT-BPC2</v>
      </c>
      <c r="C177" t="s">
        <v>295</v>
      </c>
      <c r="D177" s="49">
        <f>'Workload Data Entry'!$C$146</f>
        <v>0</v>
      </c>
    </row>
    <row r="178" spans="1:4" x14ac:dyDescent="0.35">
      <c r="D178" s="49"/>
    </row>
    <row r="179" spans="1:4" x14ac:dyDescent="0.35">
      <c r="C179" s="36" t="s">
        <v>296</v>
      </c>
      <c r="D179" s="49"/>
    </row>
    <row r="180" spans="1:4" x14ac:dyDescent="0.35">
      <c r="A180">
        <v>1</v>
      </c>
      <c r="B180" t="str">
        <f>CONCATENATE("HA-TT-BB",A180)</f>
        <v>HA-TT-BB1</v>
      </c>
      <c r="C180" t="s">
        <v>297</v>
      </c>
      <c r="D180" s="49">
        <f>'Workload Data Entry'!$C$149</f>
        <v>0</v>
      </c>
    </row>
    <row r="181" spans="1:4" x14ac:dyDescent="0.35">
      <c r="A181">
        <v>2</v>
      </c>
      <c r="B181" t="str">
        <f t="shared" ref="B181:B187" si="10">CONCATENATE("HA-TT-BB",A181)</f>
        <v>HA-TT-BB2</v>
      </c>
      <c r="C181" t="s">
        <v>298</v>
      </c>
      <c r="D181" s="49">
        <f>'Workload Data Entry'!$C$150</f>
        <v>0</v>
      </c>
    </row>
    <row r="182" spans="1:4" x14ac:dyDescent="0.35">
      <c r="A182">
        <v>3</v>
      </c>
      <c r="B182" t="str">
        <f t="shared" si="10"/>
        <v>HA-TT-BB3</v>
      </c>
      <c r="C182" t="s">
        <v>299</v>
      </c>
      <c r="D182" s="49">
        <f>'Workload Data Entry'!$C$151</f>
        <v>0</v>
      </c>
    </row>
    <row r="183" spans="1:4" x14ac:dyDescent="0.35">
      <c r="A183">
        <v>4</v>
      </c>
      <c r="B183" t="str">
        <f t="shared" si="10"/>
        <v>HA-TT-BB4</v>
      </c>
      <c r="C183" t="s">
        <v>300</v>
      </c>
      <c r="D183" s="49">
        <f>'Workload Data Entry'!$C$152</f>
        <v>0</v>
      </c>
    </row>
    <row r="184" spans="1:4" x14ac:dyDescent="0.35">
      <c r="A184">
        <v>5</v>
      </c>
      <c r="B184" t="str">
        <f t="shared" si="10"/>
        <v>HA-TT-BB5</v>
      </c>
      <c r="C184" t="s">
        <v>301</v>
      </c>
      <c r="D184" s="49">
        <f>'Workload Data Entry'!$C$153</f>
        <v>0</v>
      </c>
    </row>
    <row r="185" spans="1:4" x14ac:dyDescent="0.35">
      <c r="A185">
        <v>6</v>
      </c>
      <c r="B185" t="str">
        <f t="shared" si="10"/>
        <v>HA-TT-BB6</v>
      </c>
      <c r="C185" t="s">
        <v>302</v>
      </c>
      <c r="D185" s="49">
        <f>'Workload Data Entry'!$C$154</f>
        <v>0</v>
      </c>
    </row>
    <row r="186" spans="1:4" x14ac:dyDescent="0.35">
      <c r="A186">
        <v>7</v>
      </c>
      <c r="B186" t="str">
        <f t="shared" si="10"/>
        <v>HA-TT-BB7</v>
      </c>
      <c r="C186" t="s">
        <v>303</v>
      </c>
      <c r="D186" s="49">
        <f>'Workload Data Entry'!$C$155</f>
        <v>0</v>
      </c>
    </row>
    <row r="187" spans="1:4" x14ac:dyDescent="0.35">
      <c r="A187" t="s">
        <v>555</v>
      </c>
      <c r="B187" t="str">
        <f t="shared" si="10"/>
        <v>HA-TT-BB0X</v>
      </c>
      <c r="C187" t="s">
        <v>304</v>
      </c>
      <c r="D187" s="49">
        <f>'Workload Data Entry'!$C$156</f>
        <v>0</v>
      </c>
    </row>
    <row r="189" spans="1:4" x14ac:dyDescent="0.35">
      <c r="C189" s="36" t="s">
        <v>305</v>
      </c>
      <c r="D189" s="49"/>
    </row>
    <row r="190" spans="1:4" x14ac:dyDescent="0.35">
      <c r="A190">
        <v>0</v>
      </c>
      <c r="B190" t="str">
        <f>CONCATENATE("HA-TT-BMSCP",A190)</f>
        <v>HA-TT-BMSCP0</v>
      </c>
      <c r="C190" t="s">
        <v>306</v>
      </c>
      <c r="D190" s="49">
        <f>'Workload Data Entry'!$C$159</f>
        <v>0</v>
      </c>
    </row>
    <row r="192" spans="1:4" x14ac:dyDescent="0.35">
      <c r="C192" s="36" t="s">
        <v>307</v>
      </c>
    </row>
    <row r="193" spans="1:4" x14ac:dyDescent="0.35">
      <c r="A193">
        <v>0</v>
      </c>
      <c r="B193" t="str">
        <f>CONCATENATE("HA-TT-FLC",A193)</f>
        <v>HA-TT-FLC0</v>
      </c>
      <c r="C193" t="s">
        <v>308</v>
      </c>
      <c r="D193" s="49">
        <f>'Workload Data Entry'!$C$162</f>
        <v>0</v>
      </c>
    </row>
    <row r="194" spans="1:4" x14ac:dyDescent="0.35">
      <c r="D194" s="49"/>
    </row>
    <row r="195" spans="1:4" x14ac:dyDescent="0.35">
      <c r="C195" s="36" t="s">
        <v>309</v>
      </c>
      <c r="D195" s="49"/>
    </row>
    <row r="196" spans="1:4" x14ac:dyDescent="0.35">
      <c r="A196">
        <v>0</v>
      </c>
      <c r="B196" t="str">
        <f>CONCATENATE("HA-TT-HANA",A196)</f>
        <v>HA-TT-HANA0</v>
      </c>
      <c r="C196" t="s">
        <v>310</v>
      </c>
      <c r="D196" s="49">
        <f>'Workload Data Entry'!$C$165</f>
        <v>0</v>
      </c>
    </row>
    <row r="197" spans="1:4" x14ac:dyDescent="0.35">
      <c r="D197" s="49"/>
    </row>
    <row r="198" spans="1:4" x14ac:dyDescent="0.35">
      <c r="C198" s="36" t="s">
        <v>311</v>
      </c>
      <c r="D198" s="49"/>
    </row>
    <row r="199" spans="1:4" x14ac:dyDescent="0.35">
      <c r="A199">
        <v>0</v>
      </c>
      <c r="B199" t="str">
        <f>CONCATENATE("HA-TT-RAD",A199)</f>
        <v>HA-TT-RAD0</v>
      </c>
      <c r="C199" t="s">
        <v>312</v>
      </c>
      <c r="D199" s="49">
        <f>'Workload Data Entry'!$C$168</f>
        <v>0</v>
      </c>
    </row>
    <row r="200" spans="1:4" x14ac:dyDescent="0.35">
      <c r="D200" s="49"/>
    </row>
    <row r="201" spans="1:4" x14ac:dyDescent="0.35">
      <c r="C201" s="36" t="s">
        <v>313</v>
      </c>
      <c r="D201" s="49"/>
    </row>
    <row r="202" spans="1:4" x14ac:dyDescent="0.35">
      <c r="A202">
        <v>1</v>
      </c>
      <c r="B202" t="str">
        <f>CONCATENATE("HA-TT-MHAEM",A202)</f>
        <v>HA-TT-MHAEM1</v>
      </c>
      <c r="C202" t="s">
        <v>314</v>
      </c>
      <c r="D202" s="49">
        <f>'Workload Data Entry'!$C$171</f>
        <v>0</v>
      </c>
    </row>
    <row r="203" spans="1:4" x14ac:dyDescent="0.35">
      <c r="A203">
        <v>2</v>
      </c>
      <c r="B203" t="str">
        <f t="shared" ref="B203:B208" si="11">CONCATENATE("HA-TT-MHAEM",A203)</f>
        <v>HA-TT-MHAEM2</v>
      </c>
      <c r="C203" t="s">
        <v>315</v>
      </c>
      <c r="D203" s="49">
        <f>'Workload Data Entry'!$C$172</f>
        <v>0</v>
      </c>
    </row>
    <row r="204" spans="1:4" x14ac:dyDescent="0.35">
      <c r="A204">
        <v>3</v>
      </c>
      <c r="B204" t="str">
        <f t="shared" si="11"/>
        <v>HA-TT-MHAEM3</v>
      </c>
      <c r="C204" t="s">
        <v>316</v>
      </c>
      <c r="D204" s="49">
        <f>'Workload Data Entry'!$C$173</f>
        <v>0</v>
      </c>
    </row>
    <row r="205" spans="1:4" x14ac:dyDescent="0.35">
      <c r="A205">
        <v>4</v>
      </c>
      <c r="B205" t="str">
        <f t="shared" si="11"/>
        <v>HA-TT-MHAEM4</v>
      </c>
      <c r="C205" t="s">
        <v>317</v>
      </c>
      <c r="D205" s="49">
        <f>'Workload Data Entry'!$C$174</f>
        <v>0</v>
      </c>
    </row>
    <row r="206" spans="1:4" x14ac:dyDescent="0.35">
      <c r="A206">
        <v>5</v>
      </c>
      <c r="B206" t="str">
        <f t="shared" si="11"/>
        <v>HA-TT-MHAEM5</v>
      </c>
      <c r="C206" t="s">
        <v>318</v>
      </c>
      <c r="D206" s="49">
        <f>'Workload Data Entry'!$C$175</f>
        <v>0</v>
      </c>
    </row>
    <row r="207" spans="1:4" x14ac:dyDescent="0.35">
      <c r="A207">
        <v>6</v>
      </c>
      <c r="B207" t="str">
        <f t="shared" si="11"/>
        <v>HA-TT-MHAEM6</v>
      </c>
      <c r="C207" t="s">
        <v>319</v>
      </c>
      <c r="D207" s="49">
        <f>'Workload Data Entry'!$C$176</f>
        <v>0</v>
      </c>
    </row>
    <row r="208" spans="1:4" x14ac:dyDescent="0.35">
      <c r="A208" t="s">
        <v>555</v>
      </c>
      <c r="B208" t="str">
        <f t="shared" si="11"/>
        <v>HA-TT-MHAEM0X</v>
      </c>
      <c r="C208" t="s">
        <v>320</v>
      </c>
      <c r="D208" s="49">
        <f>'Workload Data Entry'!$C$177</f>
        <v>0</v>
      </c>
    </row>
    <row r="209" spans="1:4" x14ac:dyDescent="0.35">
      <c r="D209" s="49"/>
    </row>
    <row r="210" spans="1:4" x14ac:dyDescent="0.35">
      <c r="C210" s="36" t="s">
        <v>1775</v>
      </c>
      <c r="D210" s="49"/>
    </row>
    <row r="211" spans="1:4" x14ac:dyDescent="0.35">
      <c r="B211" t="s">
        <v>1777</v>
      </c>
      <c r="C211" t="s">
        <v>1776</v>
      </c>
      <c r="D211" s="49">
        <f>'Workload Data Entry'!$C$180</f>
        <v>0</v>
      </c>
    </row>
    <row r="212" spans="1:4" x14ac:dyDescent="0.35">
      <c r="D212" s="49"/>
    </row>
    <row r="213" spans="1:4" x14ac:dyDescent="0.35">
      <c r="C213" s="36" t="s">
        <v>321</v>
      </c>
      <c r="D213" s="49"/>
    </row>
    <row r="214" spans="1:4" x14ac:dyDescent="0.35">
      <c r="B214" t="s">
        <v>557</v>
      </c>
      <c r="C214" t="s">
        <v>322</v>
      </c>
      <c r="D214" s="49">
        <f>'Workload Data Entry'!$C$183</f>
        <v>0</v>
      </c>
    </row>
    <row r="215" spans="1:4" x14ac:dyDescent="0.35">
      <c r="D215" s="49"/>
    </row>
    <row r="216" spans="1:4" x14ac:dyDescent="0.35">
      <c r="D216" s="49"/>
    </row>
    <row r="217" spans="1:4" x14ac:dyDescent="0.35">
      <c r="C217" s="36" t="s">
        <v>188</v>
      </c>
      <c r="D217" s="49"/>
    </row>
    <row r="218" spans="1:4" x14ac:dyDescent="0.35">
      <c r="C218" s="36" t="s">
        <v>323</v>
      </c>
      <c r="D218" s="49"/>
    </row>
    <row r="219" spans="1:4" x14ac:dyDescent="0.35">
      <c r="A219">
        <v>1</v>
      </c>
      <c r="B219" t="str">
        <f>CONCATENATE("IM-TT-AS",A219)</f>
        <v>IM-TT-AS1</v>
      </c>
      <c r="C219" t="s">
        <v>324</v>
      </c>
      <c r="D219" s="49">
        <f>'Workload Data Entry'!$C$188</f>
        <v>0</v>
      </c>
    </row>
    <row r="220" spans="1:4" x14ac:dyDescent="0.35">
      <c r="A220">
        <v>2</v>
      </c>
      <c r="B220" t="str">
        <f t="shared" ref="B220:B252" si="12">CONCATENATE("IM-TT-AS",A220)</f>
        <v>IM-TT-AS2</v>
      </c>
      <c r="C220" t="s">
        <v>325</v>
      </c>
      <c r="D220" s="49">
        <f>'Workload Data Entry'!$C$189</f>
        <v>0</v>
      </c>
    </row>
    <row r="221" spans="1:4" x14ac:dyDescent="0.35">
      <c r="A221">
        <v>3</v>
      </c>
      <c r="B221" t="str">
        <f t="shared" si="12"/>
        <v>IM-TT-AS3</v>
      </c>
      <c r="C221" t="s">
        <v>326</v>
      </c>
      <c r="D221" s="49">
        <f>'Workload Data Entry'!$C$190</f>
        <v>0</v>
      </c>
    </row>
    <row r="222" spans="1:4" x14ac:dyDescent="0.35">
      <c r="A222">
        <v>4</v>
      </c>
      <c r="B222" t="str">
        <f t="shared" si="12"/>
        <v>IM-TT-AS4</v>
      </c>
      <c r="C222" t="s">
        <v>327</v>
      </c>
      <c r="D222" s="49">
        <f>'Workload Data Entry'!$C$191</f>
        <v>0</v>
      </c>
    </row>
    <row r="223" spans="1:4" x14ac:dyDescent="0.35">
      <c r="A223">
        <v>5</v>
      </c>
      <c r="B223" t="str">
        <f t="shared" si="12"/>
        <v>IM-TT-AS5</v>
      </c>
      <c r="C223" t="s">
        <v>328</v>
      </c>
      <c r="D223" s="49">
        <f>'Workload Data Entry'!$C$192</f>
        <v>0</v>
      </c>
    </row>
    <row r="224" spans="1:4" x14ac:dyDescent="0.35">
      <c r="A224">
        <v>6</v>
      </c>
      <c r="B224" t="str">
        <f t="shared" si="12"/>
        <v>IM-TT-AS6</v>
      </c>
      <c r="C224" t="s">
        <v>329</v>
      </c>
      <c r="D224" s="49">
        <f>'Workload Data Entry'!$C$193</f>
        <v>0</v>
      </c>
    </row>
    <row r="225" spans="1:4" x14ac:dyDescent="0.35">
      <c r="A225">
        <v>7</v>
      </c>
      <c r="B225" t="str">
        <f t="shared" si="12"/>
        <v>IM-TT-AS7</v>
      </c>
      <c r="C225" t="s">
        <v>330</v>
      </c>
      <c r="D225" s="49">
        <f>'Workload Data Entry'!$C$194</f>
        <v>0</v>
      </c>
    </row>
    <row r="226" spans="1:4" x14ac:dyDescent="0.35">
      <c r="A226">
        <v>8</v>
      </c>
      <c r="B226" t="str">
        <f t="shared" si="12"/>
        <v>IM-TT-AS8</v>
      </c>
      <c r="C226" t="s">
        <v>331</v>
      </c>
      <c r="D226" s="49">
        <f>'Workload Data Entry'!$C$195</f>
        <v>0</v>
      </c>
    </row>
    <row r="227" spans="1:4" x14ac:dyDescent="0.35">
      <c r="A227">
        <v>9</v>
      </c>
      <c r="B227" t="str">
        <f t="shared" si="12"/>
        <v>IM-TT-AS9</v>
      </c>
      <c r="C227" t="s">
        <v>332</v>
      </c>
      <c r="D227" s="49">
        <f>'Workload Data Entry'!$C$196</f>
        <v>0</v>
      </c>
    </row>
    <row r="228" spans="1:4" x14ac:dyDescent="0.35">
      <c r="A228">
        <v>10</v>
      </c>
      <c r="B228" t="str">
        <f t="shared" si="12"/>
        <v>IM-TT-AS10</v>
      </c>
      <c r="C228" t="s">
        <v>333</v>
      </c>
      <c r="D228" s="49">
        <f>'Workload Data Entry'!$C$197</f>
        <v>0</v>
      </c>
    </row>
    <row r="229" spans="1:4" x14ac:dyDescent="0.35">
      <c r="A229">
        <v>11</v>
      </c>
      <c r="B229" t="str">
        <f t="shared" si="12"/>
        <v>IM-TT-AS11</v>
      </c>
      <c r="C229" t="s">
        <v>334</v>
      </c>
      <c r="D229" s="49">
        <f>'Workload Data Entry'!$C$198</f>
        <v>0</v>
      </c>
    </row>
    <row r="230" spans="1:4" x14ac:dyDescent="0.35">
      <c r="A230">
        <v>12</v>
      </c>
      <c r="B230" t="str">
        <f t="shared" si="12"/>
        <v>IM-TT-AS12</v>
      </c>
      <c r="C230" t="s">
        <v>335</v>
      </c>
      <c r="D230" s="49">
        <f>'Workload Data Entry'!$C$199</f>
        <v>0</v>
      </c>
    </row>
    <row r="231" spans="1:4" x14ac:dyDescent="0.35">
      <c r="A231">
        <v>13</v>
      </c>
      <c r="B231" t="str">
        <f t="shared" si="12"/>
        <v>IM-TT-AS13</v>
      </c>
      <c r="C231" t="s">
        <v>336</v>
      </c>
      <c r="D231" s="49">
        <f>'Workload Data Entry'!$C$200</f>
        <v>0</v>
      </c>
    </row>
    <row r="232" spans="1:4" x14ac:dyDescent="0.35">
      <c r="A232">
        <v>14</v>
      </c>
      <c r="B232" t="str">
        <f t="shared" si="12"/>
        <v>IM-TT-AS14</v>
      </c>
      <c r="C232" t="s">
        <v>337</v>
      </c>
      <c r="D232" s="49">
        <f>'Workload Data Entry'!$C$201</f>
        <v>0</v>
      </c>
    </row>
    <row r="233" spans="1:4" x14ac:dyDescent="0.35">
      <c r="A233">
        <v>15</v>
      </c>
      <c r="B233" t="str">
        <f t="shared" si="12"/>
        <v>IM-TT-AS15</v>
      </c>
      <c r="C233" t="s">
        <v>338</v>
      </c>
      <c r="D233" s="49">
        <f>'Workload Data Entry'!$C$202</f>
        <v>0</v>
      </c>
    </row>
    <row r="234" spans="1:4" x14ac:dyDescent="0.35">
      <c r="A234">
        <v>16</v>
      </c>
      <c r="B234" t="str">
        <f t="shared" si="12"/>
        <v>IM-TT-AS16</v>
      </c>
      <c r="C234" t="s">
        <v>339</v>
      </c>
      <c r="D234" s="49">
        <f>'Workload Data Entry'!$C$203</f>
        <v>0</v>
      </c>
    </row>
    <row r="235" spans="1:4" x14ac:dyDescent="0.35">
      <c r="A235">
        <v>17</v>
      </c>
      <c r="B235" t="str">
        <f t="shared" si="12"/>
        <v>IM-TT-AS17</v>
      </c>
      <c r="C235" t="s">
        <v>340</v>
      </c>
      <c r="D235" s="49">
        <f>'Workload Data Entry'!$C$204</f>
        <v>0</v>
      </c>
    </row>
    <row r="236" spans="1:4" x14ac:dyDescent="0.35">
      <c r="A236">
        <v>18</v>
      </c>
      <c r="B236" t="str">
        <f t="shared" si="12"/>
        <v>IM-TT-AS18</v>
      </c>
      <c r="C236" t="s">
        <v>341</v>
      </c>
      <c r="D236" s="49">
        <f>'Workload Data Entry'!$C$205</f>
        <v>0</v>
      </c>
    </row>
    <row r="237" spans="1:4" x14ac:dyDescent="0.35">
      <c r="A237">
        <v>19</v>
      </c>
      <c r="B237" t="str">
        <f t="shared" si="12"/>
        <v>IM-TT-AS19</v>
      </c>
      <c r="C237" t="s">
        <v>342</v>
      </c>
      <c r="D237" s="49">
        <f>'Workload Data Entry'!$C$206</f>
        <v>0</v>
      </c>
    </row>
    <row r="238" spans="1:4" x14ac:dyDescent="0.35">
      <c r="A238">
        <v>20</v>
      </c>
      <c r="B238" t="str">
        <f t="shared" si="12"/>
        <v>IM-TT-AS20</v>
      </c>
      <c r="C238" t="s">
        <v>343</v>
      </c>
      <c r="D238" s="49">
        <f>'Workload Data Entry'!$C$207</f>
        <v>0</v>
      </c>
    </row>
    <row r="239" spans="1:4" x14ac:dyDescent="0.35">
      <c r="A239">
        <v>21</v>
      </c>
      <c r="B239" t="str">
        <f t="shared" si="12"/>
        <v>IM-TT-AS21</v>
      </c>
      <c r="C239" t="s">
        <v>344</v>
      </c>
      <c r="D239" s="49">
        <f>'Workload Data Entry'!$C$208</f>
        <v>0</v>
      </c>
    </row>
    <row r="240" spans="1:4" x14ac:dyDescent="0.35">
      <c r="A240">
        <v>22</v>
      </c>
      <c r="B240" t="str">
        <f t="shared" si="12"/>
        <v>IM-TT-AS22</v>
      </c>
      <c r="C240" t="s">
        <v>345</v>
      </c>
      <c r="D240" s="49">
        <f>'Workload Data Entry'!$C$209</f>
        <v>0</v>
      </c>
    </row>
    <row r="241" spans="1:4" x14ac:dyDescent="0.35">
      <c r="A241">
        <v>23</v>
      </c>
      <c r="B241" t="str">
        <f t="shared" si="12"/>
        <v>IM-TT-AS23</v>
      </c>
      <c r="C241" t="s">
        <v>346</v>
      </c>
      <c r="D241" s="49">
        <f>'Workload Data Entry'!$C$210</f>
        <v>0</v>
      </c>
    </row>
    <row r="242" spans="1:4" x14ac:dyDescent="0.35">
      <c r="A242">
        <v>24</v>
      </c>
      <c r="B242" t="str">
        <f t="shared" si="12"/>
        <v>IM-TT-AS24</v>
      </c>
      <c r="C242" t="s">
        <v>347</v>
      </c>
      <c r="D242" s="49">
        <f>'Workload Data Entry'!$C$211</f>
        <v>0</v>
      </c>
    </row>
    <row r="243" spans="1:4" x14ac:dyDescent="0.35">
      <c r="A243">
        <v>25</v>
      </c>
      <c r="B243" t="str">
        <f t="shared" si="12"/>
        <v>IM-TT-AS25</v>
      </c>
      <c r="C243" t="s">
        <v>348</v>
      </c>
      <c r="D243" s="49">
        <f>'Workload Data Entry'!$C$212</f>
        <v>0</v>
      </c>
    </row>
    <row r="244" spans="1:4" x14ac:dyDescent="0.35">
      <c r="A244">
        <v>26</v>
      </c>
      <c r="B244" t="str">
        <f t="shared" si="12"/>
        <v>IM-TT-AS26</v>
      </c>
      <c r="C244" t="s">
        <v>349</v>
      </c>
      <c r="D244" s="49">
        <f>'Workload Data Entry'!$C$213</f>
        <v>0</v>
      </c>
    </row>
    <row r="245" spans="1:4" x14ac:dyDescent="0.35">
      <c r="A245">
        <v>27</v>
      </c>
      <c r="B245" t="str">
        <f t="shared" si="12"/>
        <v>IM-TT-AS27</v>
      </c>
      <c r="C245" t="s">
        <v>350</v>
      </c>
      <c r="D245" s="49">
        <f>'Workload Data Entry'!$C$214</f>
        <v>0</v>
      </c>
    </row>
    <row r="246" spans="1:4" x14ac:dyDescent="0.35">
      <c r="A246">
        <v>28</v>
      </c>
      <c r="B246" t="str">
        <f t="shared" si="12"/>
        <v>IM-TT-AS28</v>
      </c>
      <c r="C246" t="s">
        <v>351</v>
      </c>
      <c r="D246" s="49">
        <f>'Workload Data Entry'!$C$215</f>
        <v>0</v>
      </c>
    </row>
    <row r="247" spans="1:4" x14ac:dyDescent="0.35">
      <c r="A247">
        <v>29</v>
      </c>
      <c r="B247" t="str">
        <f t="shared" si="12"/>
        <v>IM-TT-AS29</v>
      </c>
      <c r="C247" t="s">
        <v>352</v>
      </c>
      <c r="D247" s="49">
        <f>'Workload Data Entry'!$C$216</f>
        <v>0</v>
      </c>
    </row>
    <row r="248" spans="1:4" x14ac:dyDescent="0.35">
      <c r="A248">
        <v>30</v>
      </c>
      <c r="B248" t="str">
        <f t="shared" si="12"/>
        <v>IM-TT-AS30</v>
      </c>
      <c r="C248" t="s">
        <v>353</v>
      </c>
      <c r="D248" s="49">
        <f>'Workload Data Entry'!$C$217</f>
        <v>0</v>
      </c>
    </row>
    <row r="249" spans="1:4" x14ac:dyDescent="0.35">
      <c r="A249">
        <v>31</v>
      </c>
      <c r="B249" t="str">
        <f t="shared" si="12"/>
        <v>IM-TT-AS31</v>
      </c>
      <c r="C249" t="s">
        <v>354</v>
      </c>
      <c r="D249" s="49">
        <f>'Workload Data Entry'!$C$218</f>
        <v>0</v>
      </c>
    </row>
    <row r="250" spans="1:4" x14ac:dyDescent="0.35">
      <c r="A250">
        <v>32</v>
      </c>
      <c r="B250" t="str">
        <f t="shared" si="12"/>
        <v>IM-TT-AS32</v>
      </c>
      <c r="C250" t="s">
        <v>355</v>
      </c>
      <c r="D250" s="49">
        <f>'Workload Data Entry'!$C$219</f>
        <v>0</v>
      </c>
    </row>
    <row r="251" spans="1:4" x14ac:dyDescent="0.35">
      <c r="A251">
        <v>33</v>
      </c>
      <c r="B251" t="str">
        <f t="shared" si="12"/>
        <v>IM-TT-AS33</v>
      </c>
      <c r="C251" t="s">
        <v>356</v>
      </c>
      <c r="D251" s="49">
        <f>'Workload Data Entry'!$C$220</f>
        <v>0</v>
      </c>
    </row>
    <row r="252" spans="1:4" x14ac:dyDescent="0.35">
      <c r="A252" t="s">
        <v>555</v>
      </c>
      <c r="B252" t="str">
        <f t="shared" si="12"/>
        <v>IM-TT-AS0X</v>
      </c>
      <c r="C252" t="s">
        <v>357</v>
      </c>
      <c r="D252" s="49">
        <f>'Workload Data Entry'!$C$221</f>
        <v>0</v>
      </c>
    </row>
    <row r="253" spans="1:4" x14ac:dyDescent="0.35">
      <c r="D253" s="49"/>
    </row>
    <row r="254" spans="1:4" x14ac:dyDescent="0.35">
      <c r="C254" s="36" t="s">
        <v>358</v>
      </c>
      <c r="D254" s="49"/>
    </row>
    <row r="255" spans="1:4" x14ac:dyDescent="0.35">
      <c r="A255">
        <v>1</v>
      </c>
      <c r="B255" t="str">
        <f>CONCATENATE("IM-TT-AL",A255)</f>
        <v>IM-TT-AL1</v>
      </c>
      <c r="C255" t="s">
        <v>359</v>
      </c>
      <c r="D255" s="49">
        <f>'Workload Data Entry'!$C$224</f>
        <v>0</v>
      </c>
    </row>
    <row r="256" spans="1:4" x14ac:dyDescent="0.35">
      <c r="A256">
        <v>2</v>
      </c>
      <c r="B256" t="str">
        <f t="shared" ref="B256:B258" si="13">CONCATENATE("IM-TT-AL",A256)</f>
        <v>IM-TT-AL2</v>
      </c>
      <c r="C256" t="s">
        <v>360</v>
      </c>
      <c r="D256" s="49">
        <f>'Workload Data Entry'!$C$225</f>
        <v>0</v>
      </c>
    </row>
    <row r="257" spans="1:4" x14ac:dyDescent="0.35">
      <c r="A257">
        <v>3</v>
      </c>
      <c r="B257" t="str">
        <f t="shared" si="13"/>
        <v>IM-TT-AL3</v>
      </c>
      <c r="C257" t="s">
        <v>361</v>
      </c>
      <c r="D257" s="49">
        <f>'Workload Data Entry'!$C$226</f>
        <v>0</v>
      </c>
    </row>
    <row r="258" spans="1:4" x14ac:dyDescent="0.35">
      <c r="A258" t="s">
        <v>555</v>
      </c>
      <c r="B258" t="str">
        <f t="shared" si="13"/>
        <v>IM-TT-AL0X</v>
      </c>
      <c r="C258" t="s">
        <v>362</v>
      </c>
      <c r="D258" s="49">
        <f>'Workload Data Entry'!$C$227</f>
        <v>0</v>
      </c>
    </row>
    <row r="259" spans="1:4" x14ac:dyDescent="0.35">
      <c r="D259" s="49"/>
    </row>
    <row r="260" spans="1:4" x14ac:dyDescent="0.35">
      <c r="C260" s="36" t="s">
        <v>363</v>
      </c>
      <c r="D260" s="49"/>
    </row>
    <row r="261" spans="1:4" x14ac:dyDescent="0.35">
      <c r="A261">
        <v>0</v>
      </c>
      <c r="B261" t="str">
        <f>CONCATENATE("IM-TT-MSI",A261)</f>
        <v>IM-TT-MSI0</v>
      </c>
      <c r="C261" t="s">
        <v>364</v>
      </c>
      <c r="D261" s="49">
        <f>'Workload Data Entry'!$C$230</f>
        <v>0</v>
      </c>
    </row>
    <row r="262" spans="1:4" x14ac:dyDescent="0.35">
      <c r="D262" s="49"/>
    </row>
    <row r="263" spans="1:4" x14ac:dyDescent="0.35">
      <c r="C263" s="36" t="s">
        <v>365</v>
      </c>
      <c r="D263" s="49"/>
    </row>
    <row r="264" spans="1:4" x14ac:dyDescent="0.35">
      <c r="A264">
        <v>0</v>
      </c>
      <c r="B264" t="str">
        <f>CONCATENATE("IM-TT-CI",A264)</f>
        <v>IM-TT-CI0</v>
      </c>
      <c r="C264" t="s">
        <v>366</v>
      </c>
      <c r="D264" s="49">
        <f>'Workload Data Entry'!$C$233</f>
        <v>0</v>
      </c>
    </row>
    <row r="265" spans="1:4" x14ac:dyDescent="0.35">
      <c r="D265" s="49"/>
    </row>
    <row r="266" spans="1:4" x14ac:dyDescent="0.35">
      <c r="C266" s="36" t="s">
        <v>367</v>
      </c>
      <c r="D266" s="49"/>
    </row>
    <row r="267" spans="1:4" x14ac:dyDescent="0.35">
      <c r="A267">
        <v>0</v>
      </c>
      <c r="B267" t="str">
        <f>CONCATENATE("IM-TT-HnI",A267)</f>
        <v>IM-TT-HnI0</v>
      </c>
      <c r="C267" t="s">
        <v>368</v>
      </c>
      <c r="D267" s="49">
        <f>'Workload Data Entry'!$C$236</f>
        <v>0</v>
      </c>
    </row>
    <row r="268" spans="1:4" x14ac:dyDescent="0.35">
      <c r="D268" s="49"/>
    </row>
    <row r="269" spans="1:4" x14ac:dyDescent="0.35">
      <c r="C269" s="36" t="s">
        <v>369</v>
      </c>
      <c r="D269" s="49"/>
    </row>
    <row r="270" spans="1:4" x14ac:dyDescent="0.35">
      <c r="A270">
        <v>0</v>
      </c>
      <c r="B270" t="str">
        <f>CONCATENATE("IM-TT-IHIST",A270)</f>
        <v>IM-TT-IHIST0</v>
      </c>
      <c r="C270" t="s">
        <v>370</v>
      </c>
      <c r="D270" s="49">
        <f>'Workload Data Entry'!$C$239</f>
        <v>0</v>
      </c>
    </row>
    <row r="271" spans="1:4" x14ac:dyDescent="0.35">
      <c r="D271" s="49"/>
    </row>
    <row r="272" spans="1:4" x14ac:dyDescent="0.35">
      <c r="C272" s="36" t="s">
        <v>1773</v>
      </c>
      <c r="D272" s="49"/>
    </row>
    <row r="273" spans="2:4" x14ac:dyDescent="0.35">
      <c r="B273" t="s">
        <v>1777</v>
      </c>
      <c r="C273" t="s">
        <v>1774</v>
      </c>
      <c r="D273" s="49">
        <f>'Workload Data Entry'!$C$242</f>
        <v>0</v>
      </c>
    </row>
    <row r="274" spans="2:4" x14ac:dyDescent="0.35">
      <c r="D274" s="49"/>
    </row>
    <row r="275" spans="2:4" x14ac:dyDescent="0.35">
      <c r="C275" s="36" t="s">
        <v>371</v>
      </c>
      <c r="D275" s="49"/>
    </row>
    <row r="276" spans="2:4" x14ac:dyDescent="0.35">
      <c r="B276" t="s">
        <v>558</v>
      </c>
      <c r="C276" t="s">
        <v>372</v>
      </c>
      <c r="D276" s="49">
        <f>'Workload Data Entry'!$C$245</f>
        <v>0</v>
      </c>
    </row>
    <row r="277" spans="2:4" x14ac:dyDescent="0.35">
      <c r="D277" s="49"/>
    </row>
    <row r="278" spans="2:4" x14ac:dyDescent="0.35">
      <c r="D278" s="49"/>
    </row>
    <row r="279" spans="2:4" x14ac:dyDescent="0.35">
      <c r="C279" s="36" t="s">
        <v>373</v>
      </c>
      <c r="D279" s="49"/>
    </row>
    <row r="280" spans="2:4" x14ac:dyDescent="0.35">
      <c r="B280" t="s">
        <v>2482</v>
      </c>
      <c r="C280" t="s">
        <v>374</v>
      </c>
      <c r="D280" s="49">
        <f>'Workload Data Entry'!$C$249</f>
        <v>0</v>
      </c>
    </row>
    <row r="281" spans="2:4" x14ac:dyDescent="0.35">
      <c r="D281" s="49"/>
    </row>
    <row r="282" spans="2:4" s="43" customFormat="1" x14ac:dyDescent="0.35">
      <c r="B282" s="44" t="s">
        <v>192</v>
      </c>
      <c r="C282" s="44" t="str">
        <f>CONCATENATE("Workload Individual Test Data - ",B282)</f>
        <v>Workload Individual Test Data - % from Your AED and Inpatients</v>
      </c>
      <c r="D282" s="46"/>
    </row>
    <row r="283" spans="2:4" x14ac:dyDescent="0.35">
      <c r="D283" s="49"/>
    </row>
    <row r="284" spans="2:4" x14ac:dyDescent="0.35">
      <c r="C284" s="36" t="s">
        <v>186</v>
      </c>
      <c r="D284" s="49"/>
    </row>
    <row r="285" spans="2:4" x14ac:dyDescent="0.35">
      <c r="C285" s="36" t="s">
        <v>190</v>
      </c>
      <c r="D285" s="49"/>
    </row>
    <row r="286" spans="2:4" x14ac:dyDescent="0.35">
      <c r="B286" t="s">
        <v>559</v>
      </c>
      <c r="C286" t="s">
        <v>199</v>
      </c>
      <c r="D286" s="49">
        <f>'Workload Data Entry'!$D$32</f>
        <v>0</v>
      </c>
    </row>
    <row r="287" spans="2:4" x14ac:dyDescent="0.35">
      <c r="B287" t="s">
        <v>560</v>
      </c>
      <c r="C287" t="s">
        <v>200</v>
      </c>
      <c r="D287" s="49">
        <f>'Workload Data Entry'!$D$33</f>
        <v>0</v>
      </c>
    </row>
    <row r="288" spans="2:4" x14ac:dyDescent="0.35">
      <c r="B288" t="s">
        <v>561</v>
      </c>
      <c r="C288" t="s">
        <v>201</v>
      </c>
      <c r="D288" s="49">
        <f>'Workload Data Entry'!$D$34</f>
        <v>0</v>
      </c>
    </row>
    <row r="289" spans="2:4" x14ac:dyDescent="0.35">
      <c r="B289" t="s">
        <v>562</v>
      </c>
      <c r="C289" t="s">
        <v>202</v>
      </c>
      <c r="D289" s="49">
        <f>'Workload Data Entry'!$D$35</f>
        <v>0</v>
      </c>
    </row>
    <row r="290" spans="2:4" x14ac:dyDescent="0.35">
      <c r="B290" t="s">
        <v>563</v>
      </c>
      <c r="C290" t="s">
        <v>203</v>
      </c>
      <c r="D290" s="49">
        <f>'Workload Data Entry'!$D$36</f>
        <v>0</v>
      </c>
    </row>
    <row r="291" spans="2:4" x14ac:dyDescent="0.35">
      <c r="B291" t="s">
        <v>564</v>
      </c>
      <c r="C291" t="s">
        <v>204</v>
      </c>
      <c r="D291" s="49">
        <f>'Workload Data Entry'!$D$37</f>
        <v>0</v>
      </c>
    </row>
    <row r="292" spans="2:4" x14ac:dyDescent="0.35">
      <c r="B292" t="s">
        <v>565</v>
      </c>
      <c r="C292" t="s">
        <v>205</v>
      </c>
      <c r="D292" s="49">
        <f>'Workload Data Entry'!$D$38</f>
        <v>0</v>
      </c>
    </row>
    <row r="293" spans="2:4" x14ac:dyDescent="0.35">
      <c r="B293" t="s">
        <v>566</v>
      </c>
      <c r="C293" t="s">
        <v>206</v>
      </c>
      <c r="D293" s="49">
        <f>'Workload Data Entry'!$D$39</f>
        <v>0</v>
      </c>
    </row>
    <row r="294" spans="2:4" x14ac:dyDescent="0.35">
      <c r="B294" t="s">
        <v>567</v>
      </c>
      <c r="C294" t="s">
        <v>207</v>
      </c>
      <c r="D294" s="49">
        <f>'Workload Data Entry'!$D$40</f>
        <v>0</v>
      </c>
    </row>
    <row r="295" spans="2:4" x14ac:dyDescent="0.35">
      <c r="B295" t="s">
        <v>568</v>
      </c>
      <c r="C295" t="s">
        <v>208</v>
      </c>
      <c r="D295" s="49">
        <f>'Workload Data Entry'!$D$41</f>
        <v>0</v>
      </c>
    </row>
    <row r="296" spans="2:4" x14ac:dyDescent="0.35">
      <c r="B296" t="s">
        <v>569</v>
      </c>
      <c r="C296" t="s">
        <v>209</v>
      </c>
      <c r="D296" s="49">
        <f>'Workload Data Entry'!$D$42</f>
        <v>0</v>
      </c>
    </row>
    <row r="297" spans="2:4" x14ac:dyDescent="0.35">
      <c r="B297" t="s">
        <v>570</v>
      </c>
      <c r="C297" t="s">
        <v>210</v>
      </c>
      <c r="D297" s="49">
        <f>'Workload Data Entry'!$D$43</f>
        <v>0</v>
      </c>
    </row>
    <row r="298" spans="2:4" x14ac:dyDescent="0.35">
      <c r="B298" t="s">
        <v>571</v>
      </c>
      <c r="C298" t="s">
        <v>211</v>
      </c>
      <c r="D298" s="49">
        <f>'Workload Data Entry'!$D$44</f>
        <v>0</v>
      </c>
    </row>
    <row r="299" spans="2:4" x14ac:dyDescent="0.35">
      <c r="B299" t="s">
        <v>572</v>
      </c>
      <c r="C299" t="s">
        <v>212</v>
      </c>
      <c r="D299" s="49">
        <f>'Workload Data Entry'!$D$45</f>
        <v>0</v>
      </c>
    </row>
    <row r="300" spans="2:4" x14ac:dyDescent="0.35">
      <c r="B300" t="s">
        <v>573</v>
      </c>
      <c r="C300" t="s">
        <v>213</v>
      </c>
      <c r="D300" s="49">
        <f>'Workload Data Entry'!$D$46</f>
        <v>0</v>
      </c>
    </row>
    <row r="301" spans="2:4" x14ac:dyDescent="0.35">
      <c r="B301" t="s">
        <v>574</v>
      </c>
      <c r="C301" t="s">
        <v>214</v>
      </c>
      <c r="D301" s="49">
        <f>'Workload Data Entry'!$D$47</f>
        <v>0</v>
      </c>
    </row>
    <row r="302" spans="2:4" x14ac:dyDescent="0.35">
      <c r="B302" t="s">
        <v>575</v>
      </c>
      <c r="C302" t="s">
        <v>215</v>
      </c>
      <c r="D302" s="49">
        <f>'Workload Data Entry'!$D$48</f>
        <v>0</v>
      </c>
    </row>
    <row r="303" spans="2:4" x14ac:dyDescent="0.35">
      <c r="B303" t="s">
        <v>576</v>
      </c>
      <c r="C303" t="s">
        <v>216</v>
      </c>
      <c r="D303" s="49">
        <f>'Workload Data Entry'!$D$49</f>
        <v>0</v>
      </c>
    </row>
    <row r="304" spans="2:4" x14ac:dyDescent="0.35">
      <c r="B304" t="s">
        <v>577</v>
      </c>
      <c r="C304" t="s">
        <v>217</v>
      </c>
      <c r="D304" s="49">
        <f>'Workload Data Entry'!$D$50</f>
        <v>0</v>
      </c>
    </row>
    <row r="305" spans="2:4" x14ac:dyDescent="0.35">
      <c r="B305" t="s">
        <v>578</v>
      </c>
      <c r="C305" t="s">
        <v>218</v>
      </c>
      <c r="D305" s="49">
        <f>'Workload Data Entry'!$D$51</f>
        <v>0</v>
      </c>
    </row>
    <row r="306" spans="2:4" x14ac:dyDescent="0.35">
      <c r="B306" t="s">
        <v>579</v>
      </c>
      <c r="C306" t="s">
        <v>219</v>
      </c>
      <c r="D306" s="49">
        <f>'Workload Data Entry'!$D$52</f>
        <v>0</v>
      </c>
    </row>
    <row r="307" spans="2:4" x14ac:dyDescent="0.35">
      <c r="B307" t="s">
        <v>580</v>
      </c>
      <c r="C307" t="s">
        <v>220</v>
      </c>
      <c r="D307" s="49">
        <f>'Workload Data Entry'!$D$53</f>
        <v>0</v>
      </c>
    </row>
    <row r="308" spans="2:4" x14ac:dyDescent="0.35">
      <c r="B308" t="s">
        <v>581</v>
      </c>
      <c r="C308" t="s">
        <v>221</v>
      </c>
      <c r="D308" s="49">
        <f>'Workload Data Entry'!$D$54</f>
        <v>0</v>
      </c>
    </row>
    <row r="309" spans="2:4" x14ac:dyDescent="0.35">
      <c r="B309" t="s">
        <v>582</v>
      </c>
      <c r="C309" t="s">
        <v>222</v>
      </c>
      <c r="D309" s="49">
        <f>'Workload Data Entry'!$D$55</f>
        <v>0</v>
      </c>
    </row>
    <row r="310" spans="2:4" x14ac:dyDescent="0.35">
      <c r="B310" t="s">
        <v>583</v>
      </c>
      <c r="C310" t="s">
        <v>223</v>
      </c>
      <c r="D310" s="49">
        <f>'Workload Data Entry'!$D$56</f>
        <v>0</v>
      </c>
    </row>
    <row r="311" spans="2:4" x14ac:dyDescent="0.35">
      <c r="B311" t="s">
        <v>584</v>
      </c>
      <c r="C311" t="s">
        <v>224</v>
      </c>
      <c r="D311" s="49">
        <f>'Workload Data Entry'!$D$57</f>
        <v>0</v>
      </c>
    </row>
    <row r="312" spans="2:4" x14ac:dyDescent="0.35">
      <c r="B312" t="s">
        <v>585</v>
      </c>
      <c r="C312" t="s">
        <v>225</v>
      </c>
      <c r="D312" s="49">
        <f>'Workload Data Entry'!$D$58</f>
        <v>0</v>
      </c>
    </row>
    <row r="313" spans="2:4" x14ac:dyDescent="0.35">
      <c r="B313" t="s">
        <v>586</v>
      </c>
      <c r="C313" t="s">
        <v>226</v>
      </c>
      <c r="D313" s="49">
        <f>'Workload Data Entry'!$D$59</f>
        <v>0</v>
      </c>
    </row>
    <row r="315" spans="2:4" x14ac:dyDescent="0.35">
      <c r="C315" s="36" t="s">
        <v>227</v>
      </c>
      <c r="D315" s="49"/>
    </row>
    <row r="316" spans="2:4" x14ac:dyDescent="0.35">
      <c r="B316" t="s">
        <v>587</v>
      </c>
      <c r="C316" t="s">
        <v>228</v>
      </c>
      <c r="D316" s="49">
        <f>'Workload Data Entry'!$D$62</f>
        <v>0</v>
      </c>
    </row>
    <row r="317" spans="2:4" x14ac:dyDescent="0.35">
      <c r="B317" t="s">
        <v>588</v>
      </c>
      <c r="C317" t="s">
        <v>229</v>
      </c>
      <c r="D317" s="49">
        <f>'Workload Data Entry'!$D$63</f>
        <v>0</v>
      </c>
    </row>
    <row r="318" spans="2:4" x14ac:dyDescent="0.35">
      <c r="B318" t="s">
        <v>589</v>
      </c>
      <c r="C318" t="s">
        <v>230</v>
      </c>
      <c r="D318" s="49">
        <f>'Workload Data Entry'!$D$64</f>
        <v>0</v>
      </c>
    </row>
    <row r="319" spans="2:4" x14ac:dyDescent="0.35">
      <c r="B319" t="s">
        <v>590</v>
      </c>
      <c r="C319" t="s">
        <v>231</v>
      </c>
      <c r="D319" s="49">
        <f>'Workload Data Entry'!$D$65</f>
        <v>0</v>
      </c>
    </row>
    <row r="320" spans="2:4" x14ac:dyDescent="0.35">
      <c r="B320" t="s">
        <v>591</v>
      </c>
      <c r="C320" t="s">
        <v>232</v>
      </c>
      <c r="D320" s="49">
        <f>'Workload Data Entry'!$D$66</f>
        <v>0</v>
      </c>
    </row>
    <row r="321" spans="2:4" x14ac:dyDescent="0.35">
      <c r="B321" t="s">
        <v>592</v>
      </c>
      <c r="C321" t="s">
        <v>233</v>
      </c>
      <c r="D321" s="49">
        <f>'Workload Data Entry'!$D$67</f>
        <v>0</v>
      </c>
    </row>
    <row r="322" spans="2:4" x14ac:dyDescent="0.35">
      <c r="B322" t="s">
        <v>593</v>
      </c>
      <c r="C322" t="s">
        <v>234</v>
      </c>
      <c r="D322" s="49">
        <f>'Workload Data Entry'!$D$68</f>
        <v>0</v>
      </c>
    </row>
    <row r="323" spans="2:4" x14ac:dyDescent="0.35">
      <c r="B323" t="s">
        <v>594</v>
      </c>
      <c r="C323" t="s">
        <v>235</v>
      </c>
      <c r="D323" s="49">
        <f>'Workload Data Entry'!$D$69</f>
        <v>0</v>
      </c>
    </row>
    <row r="324" spans="2:4" x14ac:dyDescent="0.35">
      <c r="B324" t="s">
        <v>595</v>
      </c>
      <c r="C324" t="s">
        <v>236</v>
      </c>
      <c r="D324" s="49">
        <f>'Workload Data Entry'!$D$70</f>
        <v>0</v>
      </c>
    </row>
    <row r="325" spans="2:4" x14ac:dyDescent="0.35">
      <c r="B325" t="s">
        <v>1784</v>
      </c>
      <c r="C325" t="s">
        <v>1783</v>
      </c>
      <c r="D325" s="49">
        <f>'Workload Data Entry'!$D$71</f>
        <v>0</v>
      </c>
    </row>
    <row r="326" spans="2:4" x14ac:dyDescent="0.35">
      <c r="B326" t="s">
        <v>596</v>
      </c>
      <c r="C326" t="s">
        <v>237</v>
      </c>
      <c r="D326" s="49">
        <f>'Workload Data Entry'!$D$72</f>
        <v>0</v>
      </c>
    </row>
    <row r="327" spans="2:4" x14ac:dyDescent="0.35">
      <c r="B327" t="s">
        <v>597</v>
      </c>
      <c r="C327" t="s">
        <v>238</v>
      </c>
      <c r="D327" s="49">
        <f>'Workload Data Entry'!$D$73</f>
        <v>0</v>
      </c>
    </row>
    <row r="328" spans="2:4" x14ac:dyDescent="0.35">
      <c r="B328" t="s">
        <v>598</v>
      </c>
      <c r="C328" t="s">
        <v>239</v>
      </c>
      <c r="D328" s="49">
        <f>'Workload Data Entry'!$D$74</f>
        <v>0</v>
      </c>
    </row>
    <row r="329" spans="2:4" x14ac:dyDescent="0.35">
      <c r="B329" t="s">
        <v>599</v>
      </c>
      <c r="C329" t="s">
        <v>240</v>
      </c>
      <c r="D329" s="49">
        <f>'Workload Data Entry'!$D$75</f>
        <v>0</v>
      </c>
    </row>
    <row r="330" spans="2:4" x14ac:dyDescent="0.35">
      <c r="B330" t="s">
        <v>600</v>
      </c>
      <c r="C330" t="s">
        <v>241</v>
      </c>
      <c r="D330" s="49">
        <f>'Workload Data Entry'!$D$76</f>
        <v>0</v>
      </c>
    </row>
    <row r="331" spans="2:4" x14ac:dyDescent="0.35">
      <c r="B331" t="s">
        <v>601</v>
      </c>
      <c r="C331" t="s">
        <v>242</v>
      </c>
      <c r="D331" s="49">
        <f>'Workload Data Entry'!$D$77</f>
        <v>0</v>
      </c>
    </row>
    <row r="332" spans="2:4" x14ac:dyDescent="0.35">
      <c r="B332" t="s">
        <v>602</v>
      </c>
      <c r="C332" t="s">
        <v>243</v>
      </c>
      <c r="D332" s="49">
        <f>'Workload Data Entry'!$D$78</f>
        <v>0</v>
      </c>
    </row>
    <row r="333" spans="2:4" x14ac:dyDescent="0.35">
      <c r="B333" t="s">
        <v>603</v>
      </c>
      <c r="C333" t="s">
        <v>244</v>
      </c>
      <c r="D333" s="49">
        <f>'Workload Data Entry'!$D$79</f>
        <v>0</v>
      </c>
    </row>
    <row r="334" spans="2:4" x14ac:dyDescent="0.35">
      <c r="B334" t="s">
        <v>604</v>
      </c>
      <c r="C334" t="s">
        <v>245</v>
      </c>
      <c r="D334" s="49">
        <f>'Workload Data Entry'!$D$80</f>
        <v>0</v>
      </c>
    </row>
    <row r="335" spans="2:4" x14ac:dyDescent="0.35">
      <c r="B335" t="s">
        <v>605</v>
      </c>
      <c r="C335" t="s">
        <v>246</v>
      </c>
      <c r="D335" s="49">
        <f>'Workload Data Entry'!$D$81</f>
        <v>0</v>
      </c>
    </row>
    <row r="336" spans="2:4" x14ac:dyDescent="0.35">
      <c r="B336" t="s">
        <v>606</v>
      </c>
      <c r="C336" t="s">
        <v>247</v>
      </c>
      <c r="D336" s="49">
        <f>'Workload Data Entry'!$D$82</f>
        <v>0</v>
      </c>
    </row>
    <row r="337" spans="2:4" x14ac:dyDescent="0.35">
      <c r="B337" t="s">
        <v>607</v>
      </c>
      <c r="C337" t="s">
        <v>248</v>
      </c>
      <c r="D337" s="49">
        <f>'Workload Data Entry'!$D$83</f>
        <v>0</v>
      </c>
    </row>
    <row r="338" spans="2:4" x14ac:dyDescent="0.35">
      <c r="B338" t="s">
        <v>608</v>
      </c>
      <c r="C338" t="s">
        <v>249</v>
      </c>
      <c r="D338" s="49">
        <f>'Workload Data Entry'!$D$84</f>
        <v>0</v>
      </c>
    </row>
    <row r="339" spans="2:4" x14ac:dyDescent="0.35">
      <c r="D339" s="49"/>
    </row>
    <row r="340" spans="2:4" x14ac:dyDescent="0.35">
      <c r="C340" s="36" t="s">
        <v>250</v>
      </c>
      <c r="D340" s="49"/>
    </row>
    <row r="341" spans="2:4" x14ac:dyDescent="0.35">
      <c r="B341" t="s">
        <v>609</v>
      </c>
      <c r="C341" t="s">
        <v>251</v>
      </c>
      <c r="D341" s="49">
        <f>'Workload Data Entry'!$D$87</f>
        <v>0</v>
      </c>
    </row>
    <row r="342" spans="2:4" x14ac:dyDescent="0.35">
      <c r="D342" s="49"/>
    </row>
    <row r="343" spans="2:4" x14ac:dyDescent="0.35">
      <c r="C343" s="36" t="s">
        <v>252</v>
      </c>
      <c r="D343" s="49"/>
    </row>
    <row r="344" spans="2:4" x14ac:dyDescent="0.35">
      <c r="B344" t="s">
        <v>610</v>
      </c>
      <c r="C344" t="s">
        <v>253</v>
      </c>
      <c r="D344" s="49">
        <f>'Workload Data Entry'!$D$90</f>
        <v>0</v>
      </c>
    </row>
    <row r="345" spans="2:4" x14ac:dyDescent="0.35">
      <c r="D345" s="49"/>
    </row>
    <row r="346" spans="2:4" x14ac:dyDescent="0.35">
      <c r="C346" s="36" t="s">
        <v>254</v>
      </c>
      <c r="D346" s="49"/>
    </row>
    <row r="347" spans="2:4" x14ac:dyDescent="0.35">
      <c r="B347" t="s">
        <v>611</v>
      </c>
      <c r="C347" t="s">
        <v>255</v>
      </c>
      <c r="D347" s="49">
        <f>'Workload Data Entry'!$D$93</f>
        <v>0</v>
      </c>
    </row>
    <row r="348" spans="2:4" x14ac:dyDescent="0.35">
      <c r="D348" s="49"/>
    </row>
    <row r="349" spans="2:4" x14ac:dyDescent="0.35">
      <c r="C349" s="36" t="s">
        <v>256</v>
      </c>
      <c r="D349" s="49"/>
    </row>
    <row r="350" spans="2:4" x14ac:dyDescent="0.35">
      <c r="B350" t="s">
        <v>612</v>
      </c>
      <c r="C350" t="s">
        <v>257</v>
      </c>
      <c r="D350" s="49">
        <f>'Workload Data Entry'!$D$96</f>
        <v>0</v>
      </c>
    </row>
    <row r="351" spans="2:4" x14ac:dyDescent="0.35">
      <c r="B351" t="s">
        <v>613</v>
      </c>
      <c r="C351" t="s">
        <v>258</v>
      </c>
      <c r="D351" s="49">
        <f>'Workload Data Entry'!$D$97</f>
        <v>0</v>
      </c>
    </row>
    <row r="352" spans="2:4" x14ac:dyDescent="0.35">
      <c r="B352" t="s">
        <v>614</v>
      </c>
      <c r="C352" t="s">
        <v>259</v>
      </c>
      <c r="D352" s="49">
        <f>'Workload Data Entry'!$D$98</f>
        <v>0</v>
      </c>
    </row>
    <row r="353" spans="2:4" x14ac:dyDescent="0.35">
      <c r="B353" t="s">
        <v>615</v>
      </c>
      <c r="C353" t="s">
        <v>260</v>
      </c>
      <c r="D353" s="49">
        <f>'Workload Data Entry'!$D$99</f>
        <v>0</v>
      </c>
    </row>
    <row r="354" spans="2:4" x14ac:dyDescent="0.35">
      <c r="B354" t="s">
        <v>616</v>
      </c>
      <c r="C354" t="s">
        <v>261</v>
      </c>
      <c r="D354" s="49">
        <f>'Workload Data Entry'!$D$100</f>
        <v>0</v>
      </c>
    </row>
    <row r="355" spans="2:4" x14ac:dyDescent="0.35">
      <c r="B355" t="s">
        <v>617</v>
      </c>
      <c r="C355" t="s">
        <v>262</v>
      </c>
      <c r="D355" s="49">
        <f>'Workload Data Entry'!$D$101</f>
        <v>0</v>
      </c>
    </row>
    <row r="356" spans="2:4" x14ac:dyDescent="0.35">
      <c r="B356" t="s">
        <v>618</v>
      </c>
      <c r="C356" t="s">
        <v>263</v>
      </c>
      <c r="D356" s="49">
        <f>'Workload Data Entry'!$D$102</f>
        <v>0</v>
      </c>
    </row>
    <row r="357" spans="2:4" x14ac:dyDescent="0.35">
      <c r="B357" t="s">
        <v>619</v>
      </c>
      <c r="C357" t="s">
        <v>264</v>
      </c>
      <c r="D357" s="49">
        <f>'Workload Data Entry'!$D$103</f>
        <v>0</v>
      </c>
    </row>
    <row r="358" spans="2:4" x14ac:dyDescent="0.35">
      <c r="D358" s="49"/>
    </row>
    <row r="359" spans="2:4" x14ac:dyDescent="0.35">
      <c r="C359" s="36" t="s">
        <v>265</v>
      </c>
      <c r="D359" s="49"/>
    </row>
    <row r="360" spans="2:4" x14ac:dyDescent="0.35">
      <c r="B360" t="s">
        <v>620</v>
      </c>
      <c r="C360" t="s">
        <v>266</v>
      </c>
      <c r="D360" s="49">
        <f>'Workload Data Entry'!$D$106</f>
        <v>0</v>
      </c>
    </row>
    <row r="361" spans="2:4" x14ac:dyDescent="0.35">
      <c r="B361" t="s">
        <v>1794</v>
      </c>
      <c r="C361" t="s">
        <v>1793</v>
      </c>
      <c r="D361" s="49">
        <f>'Workload Data Entry'!$D$107</f>
        <v>0</v>
      </c>
    </row>
    <row r="362" spans="2:4" x14ac:dyDescent="0.35">
      <c r="B362" t="s">
        <v>621</v>
      </c>
      <c r="C362" t="s">
        <v>267</v>
      </c>
      <c r="D362" s="49">
        <f>'Workload Data Entry'!$D$108</f>
        <v>0</v>
      </c>
    </row>
    <row r="364" spans="2:4" x14ac:dyDescent="0.35">
      <c r="C364" s="36" t="s">
        <v>268</v>
      </c>
      <c r="D364" s="49"/>
    </row>
    <row r="365" spans="2:4" x14ac:dyDescent="0.35">
      <c r="B365" t="s">
        <v>622</v>
      </c>
      <c r="C365" t="s">
        <v>269</v>
      </c>
      <c r="D365" s="49">
        <f>'Workload Data Entry'!$D$111</f>
        <v>0</v>
      </c>
    </row>
    <row r="367" spans="2:4" x14ac:dyDescent="0.35">
      <c r="C367" s="36" t="s">
        <v>270</v>
      </c>
    </row>
    <row r="368" spans="2:4" x14ac:dyDescent="0.35">
      <c r="B368" t="s">
        <v>623</v>
      </c>
      <c r="C368" t="s">
        <v>271</v>
      </c>
      <c r="D368" s="49">
        <f>'Workload Data Entry'!$D$114</f>
        <v>0</v>
      </c>
    </row>
    <row r="369" spans="2:4" x14ac:dyDescent="0.35">
      <c r="D369" s="49"/>
    </row>
    <row r="370" spans="2:4" x14ac:dyDescent="0.35">
      <c r="D370" s="49"/>
    </row>
    <row r="371" spans="2:4" x14ac:dyDescent="0.35">
      <c r="C371" s="36" t="s">
        <v>187</v>
      </c>
      <c r="D371" s="49"/>
    </row>
    <row r="372" spans="2:4" x14ac:dyDescent="0.35">
      <c r="C372" s="36" t="s">
        <v>272</v>
      </c>
      <c r="D372" s="49"/>
    </row>
    <row r="373" spans="2:4" x14ac:dyDescent="0.35">
      <c r="B373" t="s">
        <v>624</v>
      </c>
      <c r="C373" t="s">
        <v>273</v>
      </c>
      <c r="D373" s="49">
        <f>'Workload Data Entry'!$D$119</f>
        <v>0</v>
      </c>
    </row>
    <row r="374" spans="2:4" x14ac:dyDescent="0.35">
      <c r="B374" t="s">
        <v>625</v>
      </c>
      <c r="C374" t="s">
        <v>274</v>
      </c>
      <c r="D374" s="49">
        <f>'Workload Data Entry'!$D$120</f>
        <v>0</v>
      </c>
    </row>
    <row r="375" spans="2:4" x14ac:dyDescent="0.35">
      <c r="B375" t="s">
        <v>626</v>
      </c>
      <c r="C375" t="s">
        <v>275</v>
      </c>
      <c r="D375" s="49">
        <f>'Workload Data Entry'!$D$121</f>
        <v>0</v>
      </c>
    </row>
    <row r="376" spans="2:4" x14ac:dyDescent="0.35">
      <c r="B376" t="s">
        <v>627</v>
      </c>
      <c r="C376" t="s">
        <v>276</v>
      </c>
      <c r="D376" s="49">
        <f>'Workload Data Entry'!$D$122</f>
        <v>0</v>
      </c>
    </row>
    <row r="377" spans="2:4" x14ac:dyDescent="0.35">
      <c r="B377" t="s">
        <v>628</v>
      </c>
      <c r="C377" t="s">
        <v>277</v>
      </c>
      <c r="D377" s="49">
        <f>'Workload Data Entry'!$D$123</f>
        <v>0</v>
      </c>
    </row>
    <row r="378" spans="2:4" x14ac:dyDescent="0.35">
      <c r="B378" t="s">
        <v>629</v>
      </c>
      <c r="C378" t="s">
        <v>278</v>
      </c>
      <c r="D378" s="49">
        <f>'Workload Data Entry'!$D$124</f>
        <v>0</v>
      </c>
    </row>
    <row r="379" spans="2:4" x14ac:dyDescent="0.35">
      <c r="B379" t="s">
        <v>630</v>
      </c>
      <c r="C379" t="s">
        <v>279</v>
      </c>
      <c r="D379" s="49">
        <f>'Workload Data Entry'!$D$125</f>
        <v>0</v>
      </c>
    </row>
    <row r="380" spans="2:4" x14ac:dyDescent="0.35">
      <c r="D380" s="49"/>
    </row>
    <row r="381" spans="2:4" x14ac:dyDescent="0.35">
      <c r="C381" s="36" t="s">
        <v>280</v>
      </c>
      <c r="D381" s="49"/>
    </row>
    <row r="382" spans="2:4" x14ac:dyDescent="0.35">
      <c r="B382" t="s">
        <v>631</v>
      </c>
      <c r="C382" t="s">
        <v>281</v>
      </c>
      <c r="D382" s="49">
        <f>'Workload Data Entry'!$D$128</f>
        <v>0</v>
      </c>
    </row>
    <row r="383" spans="2:4" x14ac:dyDescent="0.35">
      <c r="B383" t="s">
        <v>632</v>
      </c>
      <c r="C383" t="s">
        <v>282</v>
      </c>
      <c r="D383" s="49">
        <f>'Workload Data Entry'!$D$129</f>
        <v>0</v>
      </c>
    </row>
    <row r="384" spans="2:4" x14ac:dyDescent="0.35">
      <c r="B384" t="s">
        <v>633</v>
      </c>
      <c r="C384" t="s">
        <v>283</v>
      </c>
      <c r="D384" s="49">
        <f>'Workload Data Entry'!$D$130</f>
        <v>0</v>
      </c>
    </row>
    <row r="385" spans="2:4" x14ac:dyDescent="0.35">
      <c r="B385" t="s">
        <v>634</v>
      </c>
      <c r="C385" t="s">
        <v>284</v>
      </c>
      <c r="D385" s="49">
        <f>'Workload Data Entry'!$D$131</f>
        <v>0</v>
      </c>
    </row>
    <row r="386" spans="2:4" x14ac:dyDescent="0.35">
      <c r="B386" t="s">
        <v>635</v>
      </c>
      <c r="C386" t="s">
        <v>285</v>
      </c>
      <c r="D386" s="49">
        <f>'Workload Data Entry'!$D$132</f>
        <v>0</v>
      </c>
    </row>
    <row r="387" spans="2:4" x14ac:dyDescent="0.35">
      <c r="B387" t="s">
        <v>1803</v>
      </c>
      <c r="C387" t="s">
        <v>1802</v>
      </c>
      <c r="D387" s="49">
        <f>'Workload Data Entry'!$D$133</f>
        <v>0</v>
      </c>
    </row>
    <row r="388" spans="2:4" x14ac:dyDescent="0.35">
      <c r="B388" t="s">
        <v>636</v>
      </c>
      <c r="C388" t="s">
        <v>286</v>
      </c>
      <c r="D388" s="49">
        <f>'Workload Data Entry'!$D$134</f>
        <v>0</v>
      </c>
    </row>
    <row r="389" spans="2:4" x14ac:dyDescent="0.35">
      <c r="D389" s="49"/>
    </row>
    <row r="390" spans="2:4" x14ac:dyDescent="0.35">
      <c r="C390" s="36" t="s">
        <v>287</v>
      </c>
      <c r="D390" s="49"/>
    </row>
    <row r="391" spans="2:4" x14ac:dyDescent="0.35">
      <c r="B391" t="s">
        <v>637</v>
      </c>
      <c r="C391" t="s">
        <v>288</v>
      </c>
      <c r="D391" s="49">
        <f>'Workload Data Entry'!$D$137</f>
        <v>0</v>
      </c>
    </row>
    <row r="392" spans="2:4" x14ac:dyDescent="0.35">
      <c r="D392" s="49"/>
    </row>
    <row r="393" spans="2:4" x14ac:dyDescent="0.35">
      <c r="C393" s="36" t="s">
        <v>289</v>
      </c>
      <c r="D393" s="49"/>
    </row>
    <row r="394" spans="2:4" x14ac:dyDescent="0.35">
      <c r="B394" t="s">
        <v>638</v>
      </c>
      <c r="C394" t="s">
        <v>459</v>
      </c>
      <c r="D394" s="49">
        <f>'Workload Data Entry'!$D$140</f>
        <v>0</v>
      </c>
    </row>
    <row r="395" spans="2:4" x14ac:dyDescent="0.35">
      <c r="B395" t="s">
        <v>639</v>
      </c>
      <c r="C395" t="s">
        <v>460</v>
      </c>
      <c r="D395" s="49">
        <f>'Workload Data Entry'!$D$141</f>
        <v>0</v>
      </c>
    </row>
    <row r="396" spans="2:4" x14ac:dyDescent="0.35">
      <c r="B396" t="s">
        <v>640</v>
      </c>
      <c r="C396" t="s">
        <v>292</v>
      </c>
      <c r="D396" s="49">
        <f>'Workload Data Entry'!$D$142</f>
        <v>0</v>
      </c>
    </row>
    <row r="397" spans="2:4" x14ac:dyDescent="0.35">
      <c r="D397" s="49"/>
    </row>
    <row r="398" spans="2:4" x14ac:dyDescent="0.35">
      <c r="C398" s="36" t="s">
        <v>293</v>
      </c>
      <c r="D398" s="49"/>
    </row>
    <row r="399" spans="2:4" x14ac:dyDescent="0.35">
      <c r="B399" t="s">
        <v>641</v>
      </c>
      <c r="C399" t="s">
        <v>294</v>
      </c>
      <c r="D399" s="49">
        <f>'Workload Data Entry'!$D$145</f>
        <v>0</v>
      </c>
    </row>
    <row r="400" spans="2:4" x14ac:dyDescent="0.35">
      <c r="B400" t="s">
        <v>642</v>
      </c>
      <c r="C400" t="s">
        <v>295</v>
      </c>
      <c r="D400" s="49">
        <f>'Workload Data Entry'!$D$146</f>
        <v>0</v>
      </c>
    </row>
    <row r="401" spans="2:4" x14ac:dyDescent="0.35">
      <c r="D401" s="49"/>
    </row>
    <row r="402" spans="2:4" x14ac:dyDescent="0.35">
      <c r="C402" s="36" t="s">
        <v>296</v>
      </c>
      <c r="D402" s="49"/>
    </row>
    <row r="403" spans="2:4" x14ac:dyDescent="0.35">
      <c r="B403" t="s">
        <v>643</v>
      </c>
      <c r="C403" t="s">
        <v>297</v>
      </c>
      <c r="D403" s="49">
        <f>'Workload Data Entry'!$D$149</f>
        <v>0</v>
      </c>
    </row>
    <row r="404" spans="2:4" x14ac:dyDescent="0.35">
      <c r="B404" t="s">
        <v>644</v>
      </c>
      <c r="C404" t="s">
        <v>298</v>
      </c>
      <c r="D404" s="49">
        <f>'Workload Data Entry'!$D$150</f>
        <v>0</v>
      </c>
    </row>
    <row r="405" spans="2:4" x14ac:dyDescent="0.35">
      <c r="B405" t="s">
        <v>645</v>
      </c>
      <c r="C405" t="s">
        <v>299</v>
      </c>
      <c r="D405" s="49">
        <f>'Workload Data Entry'!$D$151</f>
        <v>0</v>
      </c>
    </row>
    <row r="406" spans="2:4" x14ac:dyDescent="0.35">
      <c r="B406" t="s">
        <v>646</v>
      </c>
      <c r="C406" t="s">
        <v>300</v>
      </c>
      <c r="D406" s="49">
        <f>'Workload Data Entry'!$D$152</f>
        <v>0</v>
      </c>
    </row>
    <row r="407" spans="2:4" x14ac:dyDescent="0.35">
      <c r="B407" t="s">
        <v>647</v>
      </c>
      <c r="C407" t="s">
        <v>301</v>
      </c>
      <c r="D407" s="49">
        <f>'Workload Data Entry'!$D$153</f>
        <v>0</v>
      </c>
    </row>
    <row r="408" spans="2:4" x14ac:dyDescent="0.35">
      <c r="B408" t="s">
        <v>648</v>
      </c>
      <c r="C408" t="s">
        <v>302</v>
      </c>
      <c r="D408" s="49">
        <f>'Workload Data Entry'!$D$154</f>
        <v>0</v>
      </c>
    </row>
    <row r="409" spans="2:4" x14ac:dyDescent="0.35">
      <c r="B409" t="s">
        <v>649</v>
      </c>
      <c r="C409" t="s">
        <v>303</v>
      </c>
      <c r="D409" s="49">
        <f>'Workload Data Entry'!$D$155</f>
        <v>0</v>
      </c>
    </row>
    <row r="410" spans="2:4" x14ac:dyDescent="0.35">
      <c r="B410" t="s">
        <v>650</v>
      </c>
      <c r="C410" t="s">
        <v>304</v>
      </c>
      <c r="D410" s="49">
        <f>'Workload Data Entry'!$D$156</f>
        <v>0</v>
      </c>
    </row>
    <row r="412" spans="2:4" x14ac:dyDescent="0.35">
      <c r="C412" s="36" t="s">
        <v>305</v>
      </c>
      <c r="D412" s="49"/>
    </row>
    <row r="413" spans="2:4" x14ac:dyDescent="0.35">
      <c r="B413" t="s">
        <v>651</v>
      </c>
      <c r="C413" t="s">
        <v>306</v>
      </c>
      <c r="D413" s="49">
        <f>'Workload Data Entry'!$D$159</f>
        <v>0</v>
      </c>
    </row>
    <row r="415" spans="2:4" x14ac:dyDescent="0.35">
      <c r="C415" s="36" t="s">
        <v>307</v>
      </c>
    </row>
    <row r="416" spans="2:4" x14ac:dyDescent="0.35">
      <c r="B416" t="s">
        <v>652</v>
      </c>
      <c r="C416" t="s">
        <v>308</v>
      </c>
      <c r="D416" s="49">
        <f>'Workload Data Entry'!$D$162</f>
        <v>0</v>
      </c>
    </row>
    <row r="417" spans="2:4" x14ac:dyDescent="0.35">
      <c r="D417" s="49"/>
    </row>
    <row r="418" spans="2:4" x14ac:dyDescent="0.35">
      <c r="C418" s="36" t="s">
        <v>309</v>
      </c>
      <c r="D418" s="49"/>
    </row>
    <row r="419" spans="2:4" x14ac:dyDescent="0.35">
      <c r="B419" t="s">
        <v>653</v>
      </c>
      <c r="C419" t="s">
        <v>310</v>
      </c>
      <c r="D419" s="49">
        <f>'Workload Data Entry'!$D$165</f>
        <v>0</v>
      </c>
    </row>
    <row r="420" spans="2:4" x14ac:dyDescent="0.35">
      <c r="D420" s="49"/>
    </row>
    <row r="421" spans="2:4" x14ac:dyDescent="0.35">
      <c r="C421" s="36" t="s">
        <v>311</v>
      </c>
      <c r="D421" s="49"/>
    </row>
    <row r="422" spans="2:4" x14ac:dyDescent="0.35">
      <c r="B422" t="s">
        <v>654</v>
      </c>
      <c r="C422" t="s">
        <v>312</v>
      </c>
      <c r="D422" s="49">
        <f>'Workload Data Entry'!$D$168</f>
        <v>0</v>
      </c>
    </row>
    <row r="423" spans="2:4" x14ac:dyDescent="0.35">
      <c r="D423" s="49"/>
    </row>
    <row r="424" spans="2:4" x14ac:dyDescent="0.35">
      <c r="C424" s="36" t="s">
        <v>313</v>
      </c>
      <c r="D424" s="49"/>
    </row>
    <row r="425" spans="2:4" x14ac:dyDescent="0.35">
      <c r="B425" t="s">
        <v>655</v>
      </c>
      <c r="C425" t="s">
        <v>314</v>
      </c>
      <c r="D425" s="49">
        <f>'Workload Data Entry'!$D$171</f>
        <v>0</v>
      </c>
    </row>
    <row r="426" spans="2:4" x14ac:dyDescent="0.35">
      <c r="B426" t="s">
        <v>656</v>
      </c>
      <c r="C426" t="s">
        <v>315</v>
      </c>
      <c r="D426" s="49">
        <f>'Workload Data Entry'!$D$172</f>
        <v>0</v>
      </c>
    </row>
    <row r="427" spans="2:4" x14ac:dyDescent="0.35">
      <c r="B427" t="s">
        <v>657</v>
      </c>
      <c r="C427" t="s">
        <v>316</v>
      </c>
      <c r="D427" s="49">
        <f>'Workload Data Entry'!$D$173</f>
        <v>0</v>
      </c>
    </row>
    <row r="428" spans="2:4" x14ac:dyDescent="0.35">
      <c r="B428" t="s">
        <v>658</v>
      </c>
      <c r="C428" t="s">
        <v>317</v>
      </c>
      <c r="D428" s="49">
        <f>'Workload Data Entry'!$D$174</f>
        <v>0</v>
      </c>
    </row>
    <row r="429" spans="2:4" x14ac:dyDescent="0.35">
      <c r="B429" t="s">
        <v>659</v>
      </c>
      <c r="C429" t="s">
        <v>318</v>
      </c>
      <c r="D429" s="49">
        <f>'Workload Data Entry'!$D$175</f>
        <v>0</v>
      </c>
    </row>
    <row r="430" spans="2:4" x14ac:dyDescent="0.35">
      <c r="B430" t="s">
        <v>660</v>
      </c>
      <c r="C430" t="s">
        <v>319</v>
      </c>
      <c r="D430" s="49">
        <f>'Workload Data Entry'!$D$176</f>
        <v>0</v>
      </c>
    </row>
    <row r="431" spans="2:4" x14ac:dyDescent="0.35">
      <c r="B431" t="s">
        <v>661</v>
      </c>
      <c r="C431" t="s">
        <v>320</v>
      </c>
      <c r="D431" s="49">
        <f>'Workload Data Entry'!$D$177</f>
        <v>0</v>
      </c>
    </row>
    <row r="432" spans="2:4" x14ac:dyDescent="0.35">
      <c r="D432" s="49"/>
    </row>
    <row r="433" spans="2:4" x14ac:dyDescent="0.35">
      <c r="C433" s="36" t="s">
        <v>321</v>
      </c>
      <c r="D433" s="49"/>
    </row>
    <row r="434" spans="2:4" x14ac:dyDescent="0.35">
      <c r="B434" t="s">
        <v>662</v>
      </c>
      <c r="C434" t="s">
        <v>322</v>
      </c>
      <c r="D434" s="49">
        <f>'Workload Data Entry'!$D$183</f>
        <v>0</v>
      </c>
    </row>
    <row r="435" spans="2:4" x14ac:dyDescent="0.35">
      <c r="D435" s="49"/>
    </row>
    <row r="436" spans="2:4" x14ac:dyDescent="0.35">
      <c r="D436" s="49"/>
    </row>
    <row r="437" spans="2:4" x14ac:dyDescent="0.35">
      <c r="C437" s="36" t="s">
        <v>188</v>
      </c>
      <c r="D437" s="49"/>
    </row>
    <row r="438" spans="2:4" x14ac:dyDescent="0.35">
      <c r="C438" s="36" t="s">
        <v>323</v>
      </c>
      <c r="D438" s="49"/>
    </row>
    <row r="439" spans="2:4" x14ac:dyDescent="0.35">
      <c r="B439" t="s">
        <v>663</v>
      </c>
      <c r="C439" t="s">
        <v>324</v>
      </c>
      <c r="D439" s="49">
        <f>'Workload Data Entry'!$D$188</f>
        <v>0</v>
      </c>
    </row>
    <row r="440" spans="2:4" x14ac:dyDescent="0.35">
      <c r="B440" t="s">
        <v>664</v>
      </c>
      <c r="C440" t="s">
        <v>325</v>
      </c>
      <c r="D440" s="49">
        <f>'Workload Data Entry'!$D$189</f>
        <v>0</v>
      </c>
    </row>
    <row r="441" spans="2:4" x14ac:dyDescent="0.35">
      <c r="B441" t="s">
        <v>665</v>
      </c>
      <c r="C441" t="s">
        <v>326</v>
      </c>
      <c r="D441" s="49">
        <f>'Workload Data Entry'!$D$190</f>
        <v>0</v>
      </c>
    </row>
    <row r="442" spans="2:4" x14ac:dyDescent="0.35">
      <c r="B442" t="s">
        <v>666</v>
      </c>
      <c r="C442" t="s">
        <v>327</v>
      </c>
      <c r="D442" s="49">
        <f>'Workload Data Entry'!$D$191</f>
        <v>0</v>
      </c>
    </row>
    <row r="443" spans="2:4" x14ac:dyDescent="0.35">
      <c r="B443" t="s">
        <v>667</v>
      </c>
      <c r="C443" t="s">
        <v>328</v>
      </c>
      <c r="D443" s="49">
        <f>'Workload Data Entry'!$D$192</f>
        <v>0</v>
      </c>
    </row>
    <row r="444" spans="2:4" x14ac:dyDescent="0.35">
      <c r="B444" t="s">
        <v>668</v>
      </c>
      <c r="C444" t="s">
        <v>329</v>
      </c>
      <c r="D444" s="49">
        <f>'Workload Data Entry'!$D$193</f>
        <v>0</v>
      </c>
    </row>
    <row r="445" spans="2:4" x14ac:dyDescent="0.35">
      <c r="B445" t="s">
        <v>669</v>
      </c>
      <c r="C445" t="s">
        <v>330</v>
      </c>
      <c r="D445" s="49">
        <f>'Workload Data Entry'!$D$194</f>
        <v>0</v>
      </c>
    </row>
    <row r="446" spans="2:4" x14ac:dyDescent="0.35">
      <c r="B446" t="s">
        <v>670</v>
      </c>
      <c r="C446" t="s">
        <v>331</v>
      </c>
      <c r="D446" s="49">
        <f>'Workload Data Entry'!$D$195</f>
        <v>0</v>
      </c>
    </row>
    <row r="447" spans="2:4" x14ac:dyDescent="0.35">
      <c r="B447" t="s">
        <v>671</v>
      </c>
      <c r="C447" t="s">
        <v>332</v>
      </c>
      <c r="D447" s="49">
        <f>'Workload Data Entry'!$D$196</f>
        <v>0</v>
      </c>
    </row>
    <row r="448" spans="2:4" x14ac:dyDescent="0.35">
      <c r="B448" t="s">
        <v>672</v>
      </c>
      <c r="C448" t="s">
        <v>333</v>
      </c>
      <c r="D448" s="49">
        <f>'Workload Data Entry'!$D$197</f>
        <v>0</v>
      </c>
    </row>
    <row r="449" spans="2:4" x14ac:dyDescent="0.35">
      <c r="B449" t="s">
        <v>673</v>
      </c>
      <c r="C449" t="s">
        <v>334</v>
      </c>
      <c r="D449" s="49">
        <f>'Workload Data Entry'!$D$198</f>
        <v>0</v>
      </c>
    </row>
    <row r="450" spans="2:4" x14ac:dyDescent="0.35">
      <c r="B450" t="s">
        <v>674</v>
      </c>
      <c r="C450" t="s">
        <v>335</v>
      </c>
      <c r="D450" s="49">
        <f>'Workload Data Entry'!$D$199</f>
        <v>0</v>
      </c>
    </row>
    <row r="451" spans="2:4" x14ac:dyDescent="0.35">
      <c r="B451" t="s">
        <v>675</v>
      </c>
      <c r="C451" t="s">
        <v>336</v>
      </c>
      <c r="D451" s="49">
        <f>'Workload Data Entry'!$D$200</f>
        <v>0</v>
      </c>
    </row>
    <row r="452" spans="2:4" x14ac:dyDescent="0.35">
      <c r="B452" t="s">
        <v>676</v>
      </c>
      <c r="C452" t="s">
        <v>337</v>
      </c>
      <c r="D452" s="49">
        <f>'Workload Data Entry'!$D$201</f>
        <v>0</v>
      </c>
    </row>
    <row r="453" spans="2:4" x14ac:dyDescent="0.35">
      <c r="B453" t="s">
        <v>677</v>
      </c>
      <c r="C453" t="s">
        <v>338</v>
      </c>
      <c r="D453" s="49">
        <f>'Workload Data Entry'!$D$202</f>
        <v>0</v>
      </c>
    </row>
    <row r="454" spans="2:4" x14ac:dyDescent="0.35">
      <c r="B454" t="s">
        <v>678</v>
      </c>
      <c r="C454" t="s">
        <v>339</v>
      </c>
      <c r="D454" s="49">
        <f>'Workload Data Entry'!$D$203</f>
        <v>0</v>
      </c>
    </row>
    <row r="455" spans="2:4" x14ac:dyDescent="0.35">
      <c r="B455" t="s">
        <v>679</v>
      </c>
      <c r="C455" t="s">
        <v>340</v>
      </c>
      <c r="D455" s="49">
        <f>'Workload Data Entry'!$D$204</f>
        <v>0</v>
      </c>
    </row>
    <row r="456" spans="2:4" x14ac:dyDescent="0.35">
      <c r="B456" t="s">
        <v>680</v>
      </c>
      <c r="C456" t="s">
        <v>341</v>
      </c>
      <c r="D456" s="49">
        <f>'Workload Data Entry'!$D$205</f>
        <v>0</v>
      </c>
    </row>
    <row r="457" spans="2:4" x14ac:dyDescent="0.35">
      <c r="B457" t="s">
        <v>681</v>
      </c>
      <c r="C457" t="s">
        <v>342</v>
      </c>
      <c r="D457" s="49">
        <f>'Workload Data Entry'!$D$206</f>
        <v>0</v>
      </c>
    </row>
    <row r="458" spans="2:4" x14ac:dyDescent="0.35">
      <c r="B458" t="s">
        <v>682</v>
      </c>
      <c r="C458" t="s">
        <v>343</v>
      </c>
      <c r="D458" s="49">
        <f>'Workload Data Entry'!$D$207</f>
        <v>0</v>
      </c>
    </row>
    <row r="459" spans="2:4" x14ac:dyDescent="0.35">
      <c r="B459" t="s">
        <v>683</v>
      </c>
      <c r="C459" t="s">
        <v>344</v>
      </c>
      <c r="D459" s="49">
        <f>'Workload Data Entry'!$D$208</f>
        <v>0</v>
      </c>
    </row>
    <row r="460" spans="2:4" x14ac:dyDescent="0.35">
      <c r="B460" t="s">
        <v>684</v>
      </c>
      <c r="C460" t="s">
        <v>345</v>
      </c>
      <c r="D460" s="49">
        <f>'Workload Data Entry'!$D$209</f>
        <v>0</v>
      </c>
    </row>
    <row r="461" spans="2:4" x14ac:dyDescent="0.35">
      <c r="B461" t="s">
        <v>685</v>
      </c>
      <c r="C461" t="s">
        <v>346</v>
      </c>
      <c r="D461" s="49">
        <f>'Workload Data Entry'!$D$210</f>
        <v>0</v>
      </c>
    </row>
    <row r="462" spans="2:4" x14ac:dyDescent="0.35">
      <c r="B462" t="s">
        <v>686</v>
      </c>
      <c r="C462" t="s">
        <v>347</v>
      </c>
      <c r="D462" s="49">
        <f>'Workload Data Entry'!$D$211</f>
        <v>0</v>
      </c>
    </row>
    <row r="463" spans="2:4" x14ac:dyDescent="0.35">
      <c r="B463" t="s">
        <v>687</v>
      </c>
      <c r="C463" t="s">
        <v>348</v>
      </c>
      <c r="D463" s="49">
        <f>'Workload Data Entry'!$D$212</f>
        <v>0</v>
      </c>
    </row>
    <row r="464" spans="2:4" x14ac:dyDescent="0.35">
      <c r="B464" t="s">
        <v>688</v>
      </c>
      <c r="C464" t="s">
        <v>349</v>
      </c>
      <c r="D464" s="49">
        <f>'Workload Data Entry'!$D$213</f>
        <v>0</v>
      </c>
    </row>
    <row r="465" spans="2:4" x14ac:dyDescent="0.35">
      <c r="B465" t="s">
        <v>689</v>
      </c>
      <c r="C465" t="s">
        <v>350</v>
      </c>
      <c r="D465" s="49">
        <f>'Workload Data Entry'!$D$214</f>
        <v>0</v>
      </c>
    </row>
    <row r="466" spans="2:4" x14ac:dyDescent="0.35">
      <c r="B466" t="s">
        <v>690</v>
      </c>
      <c r="C466" t="s">
        <v>351</v>
      </c>
      <c r="D466" s="49">
        <f>'Workload Data Entry'!$D$215</f>
        <v>0</v>
      </c>
    </row>
    <row r="467" spans="2:4" x14ac:dyDescent="0.35">
      <c r="B467" t="s">
        <v>691</v>
      </c>
      <c r="C467" t="s">
        <v>352</v>
      </c>
      <c r="D467" s="49">
        <f>'Workload Data Entry'!$D$216</f>
        <v>0</v>
      </c>
    </row>
    <row r="468" spans="2:4" x14ac:dyDescent="0.35">
      <c r="B468" t="s">
        <v>692</v>
      </c>
      <c r="C468" t="s">
        <v>353</v>
      </c>
      <c r="D468" s="49">
        <f>'Workload Data Entry'!$D$217</f>
        <v>0</v>
      </c>
    </row>
    <row r="469" spans="2:4" x14ac:dyDescent="0.35">
      <c r="B469" t="s">
        <v>693</v>
      </c>
      <c r="C469" t="s">
        <v>354</v>
      </c>
      <c r="D469" s="49">
        <f>'Workload Data Entry'!$D$218</f>
        <v>0</v>
      </c>
    </row>
    <row r="470" spans="2:4" x14ac:dyDescent="0.35">
      <c r="B470" t="s">
        <v>694</v>
      </c>
      <c r="C470" t="s">
        <v>355</v>
      </c>
      <c r="D470" s="49">
        <f>'Workload Data Entry'!$D$219</f>
        <v>0</v>
      </c>
    </row>
    <row r="471" spans="2:4" x14ac:dyDescent="0.35">
      <c r="B471" t="s">
        <v>695</v>
      </c>
      <c r="C471" t="s">
        <v>356</v>
      </c>
      <c r="D471" s="49">
        <f>'Workload Data Entry'!$D$220</f>
        <v>0</v>
      </c>
    </row>
    <row r="472" spans="2:4" x14ac:dyDescent="0.35">
      <c r="B472" t="s">
        <v>696</v>
      </c>
      <c r="C472" t="s">
        <v>357</v>
      </c>
      <c r="D472" s="49">
        <f>'Workload Data Entry'!$D$221</f>
        <v>0</v>
      </c>
    </row>
    <row r="473" spans="2:4" x14ac:dyDescent="0.35">
      <c r="D473" s="49"/>
    </row>
    <row r="474" spans="2:4" x14ac:dyDescent="0.35">
      <c r="C474" s="36" t="s">
        <v>358</v>
      </c>
      <c r="D474" s="49"/>
    </row>
    <row r="475" spans="2:4" x14ac:dyDescent="0.35">
      <c r="B475" t="s">
        <v>697</v>
      </c>
      <c r="C475" t="s">
        <v>359</v>
      </c>
      <c r="D475" s="49">
        <f>'Workload Data Entry'!$D$224</f>
        <v>0</v>
      </c>
    </row>
    <row r="476" spans="2:4" x14ac:dyDescent="0.35">
      <c r="B476" t="s">
        <v>698</v>
      </c>
      <c r="C476" t="s">
        <v>360</v>
      </c>
      <c r="D476" s="49">
        <f>'Workload Data Entry'!$D$225</f>
        <v>0</v>
      </c>
    </row>
    <row r="477" spans="2:4" x14ac:dyDescent="0.35">
      <c r="B477" t="s">
        <v>699</v>
      </c>
      <c r="C477" t="s">
        <v>361</v>
      </c>
      <c r="D477" s="49">
        <f>'Workload Data Entry'!$D$226</f>
        <v>0</v>
      </c>
    </row>
    <row r="478" spans="2:4" x14ac:dyDescent="0.35">
      <c r="B478" t="s">
        <v>700</v>
      </c>
      <c r="C478" t="s">
        <v>362</v>
      </c>
      <c r="D478" s="49">
        <f>'Workload Data Entry'!$D$227</f>
        <v>0</v>
      </c>
    </row>
    <row r="479" spans="2:4" x14ac:dyDescent="0.35">
      <c r="D479" s="49"/>
    </row>
    <row r="480" spans="2:4" x14ac:dyDescent="0.35">
      <c r="C480" s="36" t="s">
        <v>363</v>
      </c>
      <c r="D480" s="49"/>
    </row>
    <row r="481" spans="2:4" x14ac:dyDescent="0.35">
      <c r="B481" t="s">
        <v>701</v>
      </c>
      <c r="C481" t="s">
        <v>364</v>
      </c>
      <c r="D481" s="49">
        <f>'Workload Data Entry'!$D$230</f>
        <v>0</v>
      </c>
    </row>
    <row r="482" spans="2:4" x14ac:dyDescent="0.35">
      <c r="D482" s="49"/>
    </row>
    <row r="483" spans="2:4" x14ac:dyDescent="0.35">
      <c r="C483" s="36" t="s">
        <v>365</v>
      </c>
      <c r="D483" s="49"/>
    </row>
    <row r="484" spans="2:4" x14ac:dyDescent="0.35">
      <c r="B484" t="s">
        <v>702</v>
      </c>
      <c r="C484" t="s">
        <v>366</v>
      </c>
      <c r="D484" s="49">
        <f>'Workload Data Entry'!$D$233</f>
        <v>0</v>
      </c>
    </row>
    <row r="485" spans="2:4" x14ac:dyDescent="0.35">
      <c r="D485" s="49"/>
    </row>
    <row r="486" spans="2:4" x14ac:dyDescent="0.35">
      <c r="C486" s="36" t="s">
        <v>367</v>
      </c>
      <c r="D486" s="49"/>
    </row>
    <row r="487" spans="2:4" x14ac:dyDescent="0.35">
      <c r="B487" t="s">
        <v>703</v>
      </c>
      <c r="C487" t="s">
        <v>368</v>
      </c>
      <c r="D487" s="49">
        <f>'Workload Data Entry'!$D$236</f>
        <v>0</v>
      </c>
    </row>
    <row r="488" spans="2:4" x14ac:dyDescent="0.35">
      <c r="D488" s="49"/>
    </row>
    <row r="489" spans="2:4" x14ac:dyDescent="0.35">
      <c r="C489" s="36" t="s">
        <v>369</v>
      </c>
      <c r="D489" s="49"/>
    </row>
    <row r="490" spans="2:4" x14ac:dyDescent="0.35">
      <c r="B490" t="s">
        <v>704</v>
      </c>
      <c r="C490" t="s">
        <v>370</v>
      </c>
      <c r="D490" s="49">
        <f>'Workload Data Entry'!$D$239</f>
        <v>0</v>
      </c>
    </row>
    <row r="491" spans="2:4" x14ac:dyDescent="0.35">
      <c r="D491" s="49"/>
    </row>
    <row r="492" spans="2:4" x14ac:dyDescent="0.35">
      <c r="C492" s="36" t="s">
        <v>371</v>
      </c>
      <c r="D492" s="49"/>
    </row>
    <row r="493" spans="2:4" x14ac:dyDescent="0.35">
      <c r="B493" t="s">
        <v>705</v>
      </c>
      <c r="C493" t="s">
        <v>372</v>
      </c>
      <c r="D493" s="49">
        <f>'Workload Data Entry'!$D$245</f>
        <v>0</v>
      </c>
    </row>
    <row r="494" spans="2:4" x14ac:dyDescent="0.35">
      <c r="D494" s="49"/>
    </row>
    <row r="495" spans="2:4" x14ac:dyDescent="0.35">
      <c r="D495" s="49"/>
    </row>
    <row r="496" spans="2:4" x14ac:dyDescent="0.35">
      <c r="C496" s="36" t="s">
        <v>373</v>
      </c>
      <c r="D496" s="49"/>
    </row>
    <row r="497" spans="2:4" x14ac:dyDescent="0.35">
      <c r="B497" t="s">
        <v>2483</v>
      </c>
      <c r="C497" t="s">
        <v>374</v>
      </c>
      <c r="D497" s="49">
        <f>'Workload Data Entry'!$D$249</f>
        <v>0</v>
      </c>
    </row>
    <row r="498" spans="2:4" x14ac:dyDescent="0.35">
      <c r="D498" s="49"/>
    </row>
    <row r="499" spans="2:4" s="43" customFormat="1" x14ac:dyDescent="0.35">
      <c r="B499" s="44" t="s">
        <v>193</v>
      </c>
      <c r="C499" s="44" t="str">
        <f>CONCATENATE("Workload Individual Test Data - ",B499)</f>
        <v>Workload Individual Test Data - % Referred In From Your Formal Network</v>
      </c>
      <c r="D499" s="46"/>
    </row>
    <row r="500" spans="2:4" x14ac:dyDescent="0.35">
      <c r="D500" s="49"/>
    </row>
    <row r="501" spans="2:4" x14ac:dyDescent="0.35">
      <c r="C501" s="36" t="s">
        <v>186</v>
      </c>
      <c r="D501" s="49"/>
    </row>
    <row r="502" spans="2:4" x14ac:dyDescent="0.35">
      <c r="C502" s="36" t="s">
        <v>190</v>
      </c>
      <c r="D502" s="49"/>
    </row>
    <row r="503" spans="2:4" x14ac:dyDescent="0.35">
      <c r="B503" t="s">
        <v>706</v>
      </c>
      <c r="C503" t="s">
        <v>199</v>
      </c>
      <c r="D503" s="49">
        <f>'Workload Data Entry'!$E$32</f>
        <v>0</v>
      </c>
    </row>
    <row r="504" spans="2:4" x14ac:dyDescent="0.35">
      <c r="B504" t="s">
        <v>707</v>
      </c>
      <c r="C504" t="s">
        <v>200</v>
      </c>
      <c r="D504" s="49">
        <f>'Workload Data Entry'!$E$33</f>
        <v>0</v>
      </c>
    </row>
    <row r="505" spans="2:4" x14ac:dyDescent="0.35">
      <c r="B505" t="s">
        <v>708</v>
      </c>
      <c r="C505" t="s">
        <v>201</v>
      </c>
      <c r="D505" s="49">
        <f>'Workload Data Entry'!$E$34</f>
        <v>0</v>
      </c>
    </row>
    <row r="506" spans="2:4" x14ac:dyDescent="0.35">
      <c r="B506" t="s">
        <v>709</v>
      </c>
      <c r="C506" t="s">
        <v>202</v>
      </c>
      <c r="D506" s="49">
        <f>'Workload Data Entry'!$E$35</f>
        <v>0</v>
      </c>
    </row>
    <row r="507" spans="2:4" x14ac:dyDescent="0.35">
      <c r="B507" t="s">
        <v>710</v>
      </c>
      <c r="C507" t="s">
        <v>203</v>
      </c>
      <c r="D507" s="49">
        <f>'Workload Data Entry'!$E$36</f>
        <v>0</v>
      </c>
    </row>
    <row r="508" spans="2:4" x14ac:dyDescent="0.35">
      <c r="B508" t="s">
        <v>711</v>
      </c>
      <c r="C508" t="s">
        <v>204</v>
      </c>
      <c r="D508" s="49">
        <f>'Workload Data Entry'!$E$37</f>
        <v>0</v>
      </c>
    </row>
    <row r="509" spans="2:4" x14ac:dyDescent="0.35">
      <c r="B509" t="s">
        <v>712</v>
      </c>
      <c r="C509" t="s">
        <v>205</v>
      </c>
      <c r="D509" s="49">
        <f>'Workload Data Entry'!$E$38</f>
        <v>0</v>
      </c>
    </row>
    <row r="510" spans="2:4" x14ac:dyDescent="0.35">
      <c r="B510" t="s">
        <v>713</v>
      </c>
      <c r="C510" t="s">
        <v>206</v>
      </c>
      <c r="D510" s="49">
        <f>'Workload Data Entry'!$E$39</f>
        <v>0</v>
      </c>
    </row>
    <row r="511" spans="2:4" x14ac:dyDescent="0.35">
      <c r="B511" t="s">
        <v>714</v>
      </c>
      <c r="C511" t="s">
        <v>207</v>
      </c>
      <c r="D511" s="49">
        <f>'Workload Data Entry'!$E$40</f>
        <v>0</v>
      </c>
    </row>
    <row r="512" spans="2:4" x14ac:dyDescent="0.35">
      <c r="B512" t="s">
        <v>715</v>
      </c>
      <c r="C512" t="s">
        <v>208</v>
      </c>
      <c r="D512" s="49">
        <f>'Workload Data Entry'!$E$41</f>
        <v>0</v>
      </c>
    </row>
    <row r="513" spans="2:4" x14ac:dyDescent="0.35">
      <c r="B513" t="s">
        <v>716</v>
      </c>
      <c r="C513" t="s">
        <v>209</v>
      </c>
      <c r="D513" s="49">
        <f>'Workload Data Entry'!$E$42</f>
        <v>0</v>
      </c>
    </row>
    <row r="514" spans="2:4" x14ac:dyDescent="0.35">
      <c r="B514" t="s">
        <v>717</v>
      </c>
      <c r="C514" t="s">
        <v>210</v>
      </c>
      <c r="D514" s="49">
        <f>'Workload Data Entry'!$E$43</f>
        <v>0</v>
      </c>
    </row>
    <row r="515" spans="2:4" x14ac:dyDescent="0.35">
      <c r="B515" t="s">
        <v>718</v>
      </c>
      <c r="C515" t="s">
        <v>211</v>
      </c>
      <c r="D515" s="49">
        <f>'Workload Data Entry'!$E$44</f>
        <v>0</v>
      </c>
    </row>
    <row r="516" spans="2:4" x14ac:dyDescent="0.35">
      <c r="B516" t="s">
        <v>719</v>
      </c>
      <c r="C516" t="s">
        <v>212</v>
      </c>
      <c r="D516" s="49">
        <f>'Workload Data Entry'!$E$45</f>
        <v>0</v>
      </c>
    </row>
    <row r="517" spans="2:4" x14ac:dyDescent="0.35">
      <c r="B517" t="s">
        <v>720</v>
      </c>
      <c r="C517" t="s">
        <v>213</v>
      </c>
      <c r="D517" s="49">
        <f>'Workload Data Entry'!$E$46</f>
        <v>0</v>
      </c>
    </row>
    <row r="518" spans="2:4" x14ac:dyDescent="0.35">
      <c r="B518" t="s">
        <v>721</v>
      </c>
      <c r="C518" t="s">
        <v>214</v>
      </c>
      <c r="D518" s="49">
        <f>'Workload Data Entry'!$E$47</f>
        <v>0</v>
      </c>
    </row>
    <row r="519" spans="2:4" x14ac:dyDescent="0.35">
      <c r="B519" t="s">
        <v>722</v>
      </c>
      <c r="C519" t="s">
        <v>215</v>
      </c>
      <c r="D519" s="49">
        <f>'Workload Data Entry'!$E$48</f>
        <v>0</v>
      </c>
    </row>
    <row r="520" spans="2:4" x14ac:dyDescent="0.35">
      <c r="B520" t="s">
        <v>723</v>
      </c>
      <c r="C520" t="s">
        <v>216</v>
      </c>
      <c r="D520" s="49">
        <f>'Workload Data Entry'!$E$49</f>
        <v>0</v>
      </c>
    </row>
    <row r="521" spans="2:4" x14ac:dyDescent="0.35">
      <c r="B521" t="s">
        <v>724</v>
      </c>
      <c r="C521" t="s">
        <v>217</v>
      </c>
      <c r="D521" s="49">
        <f>'Workload Data Entry'!$E$50</f>
        <v>0</v>
      </c>
    </row>
    <row r="522" spans="2:4" x14ac:dyDescent="0.35">
      <c r="B522" t="s">
        <v>725</v>
      </c>
      <c r="C522" t="s">
        <v>218</v>
      </c>
      <c r="D522" s="49">
        <f>'Workload Data Entry'!$E$51</f>
        <v>0</v>
      </c>
    </row>
    <row r="523" spans="2:4" x14ac:dyDescent="0.35">
      <c r="B523" t="s">
        <v>726</v>
      </c>
      <c r="C523" t="s">
        <v>219</v>
      </c>
      <c r="D523" s="49">
        <f>'Workload Data Entry'!$E$52</f>
        <v>0</v>
      </c>
    </row>
    <row r="524" spans="2:4" x14ac:dyDescent="0.35">
      <c r="B524" t="s">
        <v>727</v>
      </c>
      <c r="C524" t="s">
        <v>220</v>
      </c>
      <c r="D524" s="49">
        <f>'Workload Data Entry'!$E$53</f>
        <v>0</v>
      </c>
    </row>
    <row r="525" spans="2:4" x14ac:dyDescent="0.35">
      <c r="B525" t="s">
        <v>728</v>
      </c>
      <c r="C525" t="s">
        <v>221</v>
      </c>
      <c r="D525" s="49">
        <f>'Workload Data Entry'!$E$54</f>
        <v>0</v>
      </c>
    </row>
    <row r="526" spans="2:4" x14ac:dyDescent="0.35">
      <c r="B526" t="s">
        <v>729</v>
      </c>
      <c r="C526" t="s">
        <v>222</v>
      </c>
      <c r="D526" s="49">
        <f>'Workload Data Entry'!$E$55</f>
        <v>0</v>
      </c>
    </row>
    <row r="527" spans="2:4" x14ac:dyDescent="0.35">
      <c r="B527" t="s">
        <v>730</v>
      </c>
      <c r="C527" t="s">
        <v>223</v>
      </c>
      <c r="D527" s="49">
        <f>'Workload Data Entry'!$E$56</f>
        <v>0</v>
      </c>
    </row>
    <row r="528" spans="2:4" x14ac:dyDescent="0.35">
      <c r="B528" t="s">
        <v>731</v>
      </c>
      <c r="C528" t="s">
        <v>224</v>
      </c>
      <c r="D528" s="49">
        <f>'Workload Data Entry'!$E$57</f>
        <v>0</v>
      </c>
    </row>
    <row r="529" spans="2:4" x14ac:dyDescent="0.35">
      <c r="B529" t="s">
        <v>732</v>
      </c>
      <c r="C529" t="s">
        <v>225</v>
      </c>
      <c r="D529" s="49">
        <f>'Workload Data Entry'!$E$58</f>
        <v>0</v>
      </c>
    </row>
    <row r="530" spans="2:4" x14ac:dyDescent="0.35">
      <c r="B530" t="s">
        <v>733</v>
      </c>
      <c r="C530" t="s">
        <v>226</v>
      </c>
      <c r="D530" s="49">
        <f>'Workload Data Entry'!$E$59</f>
        <v>0</v>
      </c>
    </row>
    <row r="532" spans="2:4" x14ac:dyDescent="0.35">
      <c r="C532" s="36" t="s">
        <v>227</v>
      </c>
      <c r="D532" s="49"/>
    </row>
    <row r="533" spans="2:4" x14ac:dyDescent="0.35">
      <c r="B533" t="s">
        <v>734</v>
      </c>
      <c r="C533" t="s">
        <v>228</v>
      </c>
      <c r="D533" s="49">
        <f>'Workload Data Entry'!$E$62</f>
        <v>0</v>
      </c>
    </row>
    <row r="534" spans="2:4" x14ac:dyDescent="0.35">
      <c r="B534" t="s">
        <v>735</v>
      </c>
      <c r="C534" t="s">
        <v>229</v>
      </c>
      <c r="D534" s="49">
        <f>'Workload Data Entry'!$E$63</f>
        <v>0</v>
      </c>
    </row>
    <row r="535" spans="2:4" x14ac:dyDescent="0.35">
      <c r="B535" t="s">
        <v>736</v>
      </c>
      <c r="C535" t="s">
        <v>230</v>
      </c>
      <c r="D535" s="49">
        <f>'Workload Data Entry'!$E$64</f>
        <v>0</v>
      </c>
    </row>
    <row r="536" spans="2:4" x14ac:dyDescent="0.35">
      <c r="B536" t="s">
        <v>737</v>
      </c>
      <c r="C536" t="s">
        <v>231</v>
      </c>
      <c r="D536" s="49">
        <f>'Workload Data Entry'!$E$65</f>
        <v>0</v>
      </c>
    </row>
    <row r="537" spans="2:4" x14ac:dyDescent="0.35">
      <c r="B537" t="s">
        <v>738</v>
      </c>
      <c r="C537" t="s">
        <v>232</v>
      </c>
      <c r="D537" s="49">
        <f>'Workload Data Entry'!$E$66</f>
        <v>0</v>
      </c>
    </row>
    <row r="538" spans="2:4" x14ac:dyDescent="0.35">
      <c r="B538" t="s">
        <v>739</v>
      </c>
      <c r="C538" t="s">
        <v>233</v>
      </c>
      <c r="D538" s="49">
        <f>'Workload Data Entry'!$E$67</f>
        <v>0</v>
      </c>
    </row>
    <row r="539" spans="2:4" x14ac:dyDescent="0.35">
      <c r="B539" t="s">
        <v>740</v>
      </c>
      <c r="C539" t="s">
        <v>234</v>
      </c>
      <c r="D539" s="49">
        <f>'Workload Data Entry'!$E$68</f>
        <v>0</v>
      </c>
    </row>
    <row r="540" spans="2:4" x14ac:dyDescent="0.35">
      <c r="B540" t="s">
        <v>741</v>
      </c>
      <c r="C540" t="s">
        <v>235</v>
      </c>
      <c r="D540" s="49">
        <f>'Workload Data Entry'!$E$69</f>
        <v>0</v>
      </c>
    </row>
    <row r="541" spans="2:4" x14ac:dyDescent="0.35">
      <c r="B541" t="s">
        <v>742</v>
      </c>
      <c r="C541" t="s">
        <v>236</v>
      </c>
      <c r="D541" s="49">
        <f>'Workload Data Entry'!$E$70</f>
        <v>0</v>
      </c>
    </row>
    <row r="542" spans="2:4" x14ac:dyDescent="0.35">
      <c r="B542" t="s">
        <v>1785</v>
      </c>
      <c r="C542" t="s">
        <v>1783</v>
      </c>
      <c r="D542" s="49">
        <f>'Workload Data Entry'!$E$71</f>
        <v>0</v>
      </c>
    </row>
    <row r="543" spans="2:4" x14ac:dyDescent="0.35">
      <c r="B543" t="s">
        <v>743</v>
      </c>
      <c r="C543" t="s">
        <v>237</v>
      </c>
      <c r="D543" s="49">
        <f>'Workload Data Entry'!$E$72</f>
        <v>0</v>
      </c>
    </row>
    <row r="544" spans="2:4" x14ac:dyDescent="0.35">
      <c r="B544" t="s">
        <v>744</v>
      </c>
      <c r="C544" t="s">
        <v>238</v>
      </c>
      <c r="D544" s="49">
        <f>'Workload Data Entry'!$E$73</f>
        <v>0</v>
      </c>
    </row>
    <row r="545" spans="2:4" x14ac:dyDescent="0.35">
      <c r="B545" t="s">
        <v>745</v>
      </c>
      <c r="C545" t="s">
        <v>239</v>
      </c>
      <c r="D545" s="49">
        <f>'Workload Data Entry'!$E$74</f>
        <v>0</v>
      </c>
    </row>
    <row r="546" spans="2:4" x14ac:dyDescent="0.35">
      <c r="B546" t="s">
        <v>746</v>
      </c>
      <c r="C546" t="s">
        <v>240</v>
      </c>
      <c r="D546" s="49">
        <f>'Workload Data Entry'!$E$75</f>
        <v>0</v>
      </c>
    </row>
    <row r="547" spans="2:4" x14ac:dyDescent="0.35">
      <c r="B547" t="s">
        <v>747</v>
      </c>
      <c r="C547" t="s">
        <v>241</v>
      </c>
      <c r="D547" s="49">
        <f>'Workload Data Entry'!$E$76</f>
        <v>0</v>
      </c>
    </row>
    <row r="548" spans="2:4" x14ac:dyDescent="0.35">
      <c r="B548" t="s">
        <v>748</v>
      </c>
      <c r="C548" t="s">
        <v>242</v>
      </c>
      <c r="D548" s="49">
        <f>'Workload Data Entry'!$E$77</f>
        <v>0</v>
      </c>
    </row>
    <row r="549" spans="2:4" x14ac:dyDescent="0.35">
      <c r="B549" t="s">
        <v>749</v>
      </c>
      <c r="C549" t="s">
        <v>243</v>
      </c>
      <c r="D549" s="49">
        <f>'Workload Data Entry'!$E$78</f>
        <v>0</v>
      </c>
    </row>
    <row r="550" spans="2:4" x14ac:dyDescent="0.35">
      <c r="B550" t="s">
        <v>750</v>
      </c>
      <c r="C550" t="s">
        <v>244</v>
      </c>
      <c r="D550" s="49">
        <f>'Workload Data Entry'!$E$79</f>
        <v>0</v>
      </c>
    </row>
    <row r="551" spans="2:4" x14ac:dyDescent="0.35">
      <c r="B551" t="s">
        <v>751</v>
      </c>
      <c r="C551" t="s">
        <v>245</v>
      </c>
      <c r="D551" s="49">
        <f>'Workload Data Entry'!$E$80</f>
        <v>0</v>
      </c>
    </row>
    <row r="552" spans="2:4" x14ac:dyDescent="0.35">
      <c r="B552" t="s">
        <v>752</v>
      </c>
      <c r="C552" t="s">
        <v>246</v>
      </c>
      <c r="D552" s="49">
        <f>'Workload Data Entry'!$E$81</f>
        <v>0</v>
      </c>
    </row>
    <row r="553" spans="2:4" x14ac:dyDescent="0.35">
      <c r="B553" t="s">
        <v>753</v>
      </c>
      <c r="C553" t="s">
        <v>247</v>
      </c>
      <c r="D553" s="49">
        <f>'Workload Data Entry'!$E$82</f>
        <v>0</v>
      </c>
    </row>
    <row r="554" spans="2:4" x14ac:dyDescent="0.35">
      <c r="B554" t="s">
        <v>754</v>
      </c>
      <c r="C554" t="s">
        <v>248</v>
      </c>
      <c r="D554" s="49">
        <f>'Workload Data Entry'!$E$83</f>
        <v>0</v>
      </c>
    </row>
    <row r="555" spans="2:4" x14ac:dyDescent="0.35">
      <c r="B555" t="s">
        <v>755</v>
      </c>
      <c r="C555" t="s">
        <v>249</v>
      </c>
      <c r="D555" s="49">
        <f>'Workload Data Entry'!$E$84</f>
        <v>0</v>
      </c>
    </row>
    <row r="556" spans="2:4" x14ac:dyDescent="0.35">
      <c r="D556" s="49"/>
    </row>
    <row r="557" spans="2:4" x14ac:dyDescent="0.35">
      <c r="C557" s="36" t="s">
        <v>250</v>
      </c>
      <c r="D557" s="49"/>
    </row>
    <row r="558" spans="2:4" x14ac:dyDescent="0.35">
      <c r="B558" t="s">
        <v>756</v>
      </c>
      <c r="C558" t="s">
        <v>251</v>
      </c>
      <c r="D558" s="49">
        <f>'Workload Data Entry'!$E$87</f>
        <v>0</v>
      </c>
    </row>
    <row r="559" spans="2:4" x14ac:dyDescent="0.35">
      <c r="D559" s="49"/>
    </row>
    <row r="560" spans="2:4" x14ac:dyDescent="0.35">
      <c r="C560" s="36" t="s">
        <v>252</v>
      </c>
      <c r="D560" s="49"/>
    </row>
    <row r="561" spans="2:4" x14ac:dyDescent="0.35">
      <c r="B561" t="s">
        <v>757</v>
      </c>
      <c r="C561" t="s">
        <v>253</v>
      </c>
      <c r="D561" s="49">
        <f>'Workload Data Entry'!$E$90</f>
        <v>0</v>
      </c>
    </row>
    <row r="562" spans="2:4" x14ac:dyDescent="0.35">
      <c r="D562" s="49"/>
    </row>
    <row r="563" spans="2:4" x14ac:dyDescent="0.35">
      <c r="C563" s="36" t="s">
        <v>254</v>
      </c>
      <c r="D563" s="49"/>
    </row>
    <row r="564" spans="2:4" x14ac:dyDescent="0.35">
      <c r="B564" t="s">
        <v>758</v>
      </c>
      <c r="C564" t="s">
        <v>255</v>
      </c>
      <c r="D564" s="49">
        <f>'Workload Data Entry'!$E$93</f>
        <v>0</v>
      </c>
    </row>
    <row r="565" spans="2:4" x14ac:dyDescent="0.35">
      <c r="D565" s="49"/>
    </row>
    <row r="566" spans="2:4" x14ac:dyDescent="0.35">
      <c r="C566" s="36" t="s">
        <v>256</v>
      </c>
      <c r="D566" s="49"/>
    </row>
    <row r="567" spans="2:4" x14ac:dyDescent="0.35">
      <c r="B567" t="s">
        <v>759</v>
      </c>
      <c r="C567" t="s">
        <v>257</v>
      </c>
      <c r="D567" s="49">
        <f>'Workload Data Entry'!$E$96</f>
        <v>0</v>
      </c>
    </row>
    <row r="568" spans="2:4" x14ac:dyDescent="0.35">
      <c r="B568" t="s">
        <v>760</v>
      </c>
      <c r="C568" t="s">
        <v>258</v>
      </c>
      <c r="D568" s="49">
        <f>'Workload Data Entry'!$E$97</f>
        <v>0</v>
      </c>
    </row>
    <row r="569" spans="2:4" x14ac:dyDescent="0.35">
      <c r="B569" t="s">
        <v>761</v>
      </c>
      <c r="C569" t="s">
        <v>259</v>
      </c>
      <c r="D569" s="49">
        <f>'Workload Data Entry'!$E$98</f>
        <v>0</v>
      </c>
    </row>
    <row r="570" spans="2:4" x14ac:dyDescent="0.35">
      <c r="B570" t="s">
        <v>762</v>
      </c>
      <c r="C570" t="s">
        <v>260</v>
      </c>
      <c r="D570" s="49">
        <f>'Workload Data Entry'!$E$99</f>
        <v>0</v>
      </c>
    </row>
    <row r="571" spans="2:4" x14ac:dyDescent="0.35">
      <c r="B571" t="s">
        <v>763</v>
      </c>
      <c r="C571" t="s">
        <v>261</v>
      </c>
      <c r="D571" s="49">
        <f>'Workload Data Entry'!$E$100</f>
        <v>0</v>
      </c>
    </row>
    <row r="572" spans="2:4" x14ac:dyDescent="0.35">
      <c r="B572" t="s">
        <v>764</v>
      </c>
      <c r="C572" t="s">
        <v>262</v>
      </c>
      <c r="D572" s="49">
        <f>'Workload Data Entry'!$E$101</f>
        <v>0</v>
      </c>
    </row>
    <row r="573" spans="2:4" x14ac:dyDescent="0.35">
      <c r="B573" t="s">
        <v>765</v>
      </c>
      <c r="C573" t="s">
        <v>263</v>
      </c>
      <c r="D573" s="49">
        <f>'Workload Data Entry'!$E$102</f>
        <v>0</v>
      </c>
    </row>
    <row r="574" spans="2:4" x14ac:dyDescent="0.35">
      <c r="B574" t="s">
        <v>766</v>
      </c>
      <c r="C574" t="s">
        <v>264</v>
      </c>
      <c r="D574" s="49">
        <f>'Workload Data Entry'!$E$103</f>
        <v>0</v>
      </c>
    </row>
    <row r="575" spans="2:4" x14ac:dyDescent="0.35">
      <c r="D575" s="49"/>
    </row>
    <row r="576" spans="2:4" x14ac:dyDescent="0.35">
      <c r="C576" s="36" t="s">
        <v>265</v>
      </c>
      <c r="D576" s="49"/>
    </row>
    <row r="577" spans="2:4" x14ac:dyDescent="0.35">
      <c r="B577" t="s">
        <v>767</v>
      </c>
      <c r="C577" t="s">
        <v>266</v>
      </c>
      <c r="D577" s="49">
        <f>'Workload Data Entry'!$E$106</f>
        <v>0</v>
      </c>
    </row>
    <row r="578" spans="2:4" x14ac:dyDescent="0.35">
      <c r="B578" t="s">
        <v>1795</v>
      </c>
      <c r="C578" t="s">
        <v>1793</v>
      </c>
      <c r="D578" s="49">
        <f>'Workload Data Entry'!$E$107</f>
        <v>0</v>
      </c>
    </row>
    <row r="579" spans="2:4" x14ac:dyDescent="0.35">
      <c r="B579" t="s">
        <v>768</v>
      </c>
      <c r="C579" t="s">
        <v>267</v>
      </c>
      <c r="D579" s="49">
        <f>'Workload Data Entry'!$E$108</f>
        <v>0</v>
      </c>
    </row>
    <row r="581" spans="2:4" x14ac:dyDescent="0.35">
      <c r="C581" s="36" t="s">
        <v>268</v>
      </c>
      <c r="D581" s="49"/>
    </row>
    <row r="582" spans="2:4" x14ac:dyDescent="0.35">
      <c r="B582" t="s">
        <v>769</v>
      </c>
      <c r="C582" t="s">
        <v>269</v>
      </c>
      <c r="D582" s="49">
        <f>'Workload Data Entry'!$E$111</f>
        <v>0</v>
      </c>
    </row>
    <row r="584" spans="2:4" x14ac:dyDescent="0.35">
      <c r="C584" s="36" t="s">
        <v>270</v>
      </c>
    </row>
    <row r="585" spans="2:4" x14ac:dyDescent="0.35">
      <c r="B585" t="s">
        <v>770</v>
      </c>
      <c r="C585" t="s">
        <v>271</v>
      </c>
      <c r="D585" s="49">
        <f>'Workload Data Entry'!$E$114</f>
        <v>0</v>
      </c>
    </row>
    <row r="586" spans="2:4" x14ac:dyDescent="0.35">
      <c r="D586" s="49"/>
    </row>
    <row r="587" spans="2:4" x14ac:dyDescent="0.35">
      <c r="D587" s="49"/>
    </row>
    <row r="588" spans="2:4" x14ac:dyDescent="0.35">
      <c r="C588" s="36" t="s">
        <v>187</v>
      </c>
      <c r="D588" s="49"/>
    </row>
    <row r="589" spans="2:4" x14ac:dyDescent="0.35">
      <c r="C589" s="36" t="s">
        <v>272</v>
      </c>
      <c r="D589" s="49"/>
    </row>
    <row r="590" spans="2:4" x14ac:dyDescent="0.35">
      <c r="B590" t="s">
        <v>771</v>
      </c>
      <c r="C590" t="s">
        <v>273</v>
      </c>
      <c r="D590" s="49">
        <f>'Workload Data Entry'!$E$119</f>
        <v>0</v>
      </c>
    </row>
    <row r="591" spans="2:4" x14ac:dyDescent="0.35">
      <c r="B591" t="s">
        <v>772</v>
      </c>
      <c r="C591" t="s">
        <v>274</v>
      </c>
      <c r="D591" s="49">
        <f>'Workload Data Entry'!$E$120</f>
        <v>0</v>
      </c>
    </row>
    <row r="592" spans="2:4" x14ac:dyDescent="0.35">
      <c r="B592" t="s">
        <v>773</v>
      </c>
      <c r="C592" t="s">
        <v>275</v>
      </c>
      <c r="D592" s="49">
        <f>'Workload Data Entry'!$E$121</f>
        <v>0</v>
      </c>
    </row>
    <row r="593" spans="2:4" x14ac:dyDescent="0.35">
      <c r="B593" t="s">
        <v>774</v>
      </c>
      <c r="C593" t="s">
        <v>276</v>
      </c>
      <c r="D593" s="49">
        <f>'Workload Data Entry'!$E$122</f>
        <v>0</v>
      </c>
    </row>
    <row r="594" spans="2:4" x14ac:dyDescent="0.35">
      <c r="B594" t="s">
        <v>775</v>
      </c>
      <c r="C594" t="s">
        <v>277</v>
      </c>
      <c r="D594" s="49">
        <f>'Workload Data Entry'!$E$123</f>
        <v>0</v>
      </c>
    </row>
    <row r="595" spans="2:4" x14ac:dyDescent="0.35">
      <c r="B595" t="s">
        <v>776</v>
      </c>
      <c r="C595" t="s">
        <v>278</v>
      </c>
      <c r="D595" s="49">
        <f>'Workload Data Entry'!$E$124</f>
        <v>0</v>
      </c>
    </row>
    <row r="596" spans="2:4" x14ac:dyDescent="0.35">
      <c r="B596" t="s">
        <v>777</v>
      </c>
      <c r="C596" t="s">
        <v>279</v>
      </c>
      <c r="D596" s="49">
        <f>'Workload Data Entry'!$E$125</f>
        <v>0</v>
      </c>
    </row>
    <row r="597" spans="2:4" x14ac:dyDescent="0.35">
      <c r="D597" s="49"/>
    </row>
    <row r="598" spans="2:4" x14ac:dyDescent="0.35">
      <c r="C598" s="36" t="s">
        <v>280</v>
      </c>
      <c r="D598" s="49"/>
    </row>
    <row r="599" spans="2:4" x14ac:dyDescent="0.35">
      <c r="B599" t="s">
        <v>778</v>
      </c>
      <c r="C599" t="s">
        <v>281</v>
      </c>
      <c r="D599" s="49">
        <f>'Workload Data Entry'!$E$128</f>
        <v>0</v>
      </c>
    </row>
    <row r="600" spans="2:4" x14ac:dyDescent="0.35">
      <c r="B600" t="s">
        <v>779</v>
      </c>
      <c r="C600" t="s">
        <v>282</v>
      </c>
      <c r="D600" s="49">
        <f>'Workload Data Entry'!$E$129</f>
        <v>0</v>
      </c>
    </row>
    <row r="601" spans="2:4" x14ac:dyDescent="0.35">
      <c r="B601" t="s">
        <v>780</v>
      </c>
      <c r="C601" t="s">
        <v>283</v>
      </c>
      <c r="D601" s="49">
        <f>'Workload Data Entry'!$E$130</f>
        <v>0</v>
      </c>
    </row>
    <row r="602" spans="2:4" x14ac:dyDescent="0.35">
      <c r="B602" t="s">
        <v>781</v>
      </c>
      <c r="C602" t="s">
        <v>284</v>
      </c>
      <c r="D602" s="49">
        <f>'Workload Data Entry'!$E$131</f>
        <v>0</v>
      </c>
    </row>
    <row r="603" spans="2:4" x14ac:dyDescent="0.35">
      <c r="B603" t="s">
        <v>782</v>
      </c>
      <c r="C603" t="s">
        <v>285</v>
      </c>
      <c r="D603" s="49">
        <f>'Workload Data Entry'!$E$132</f>
        <v>0</v>
      </c>
    </row>
    <row r="604" spans="2:4" x14ac:dyDescent="0.35">
      <c r="B604" t="s">
        <v>1804</v>
      </c>
      <c r="C604" t="s">
        <v>1802</v>
      </c>
      <c r="D604" s="49">
        <f>'Workload Data Entry'!$E$133</f>
        <v>0</v>
      </c>
    </row>
    <row r="605" spans="2:4" x14ac:dyDescent="0.35">
      <c r="B605" t="s">
        <v>783</v>
      </c>
      <c r="C605" t="s">
        <v>286</v>
      </c>
      <c r="D605" s="49">
        <f>'Workload Data Entry'!$E$134</f>
        <v>0</v>
      </c>
    </row>
    <row r="606" spans="2:4" x14ac:dyDescent="0.35">
      <c r="D606" s="49"/>
    </row>
    <row r="607" spans="2:4" x14ac:dyDescent="0.35">
      <c r="C607" s="36" t="s">
        <v>287</v>
      </c>
      <c r="D607" s="49"/>
    </row>
    <row r="608" spans="2:4" x14ac:dyDescent="0.35">
      <c r="B608" t="s">
        <v>784</v>
      </c>
      <c r="C608" t="s">
        <v>288</v>
      </c>
      <c r="D608" s="49">
        <f>'Workload Data Entry'!$E$137</f>
        <v>0</v>
      </c>
    </row>
    <row r="609" spans="2:4" x14ac:dyDescent="0.35">
      <c r="D609" s="49"/>
    </row>
    <row r="610" spans="2:4" x14ac:dyDescent="0.35">
      <c r="C610" s="36" t="s">
        <v>289</v>
      </c>
      <c r="D610" s="49"/>
    </row>
    <row r="611" spans="2:4" x14ac:dyDescent="0.35">
      <c r="B611" t="s">
        <v>785</v>
      </c>
      <c r="C611" t="s">
        <v>459</v>
      </c>
      <c r="D611" s="49">
        <f>'Workload Data Entry'!$E$140</f>
        <v>0</v>
      </c>
    </row>
    <row r="612" spans="2:4" x14ac:dyDescent="0.35">
      <c r="B612" t="s">
        <v>786</v>
      </c>
      <c r="C612" t="s">
        <v>460</v>
      </c>
      <c r="D612" s="49">
        <f>'Workload Data Entry'!$E$141</f>
        <v>0</v>
      </c>
    </row>
    <row r="613" spans="2:4" x14ac:dyDescent="0.35">
      <c r="B613" t="s">
        <v>787</v>
      </c>
      <c r="C613" t="s">
        <v>292</v>
      </c>
      <c r="D613" s="49">
        <f>'Workload Data Entry'!$E$142</f>
        <v>0</v>
      </c>
    </row>
    <row r="614" spans="2:4" x14ac:dyDescent="0.35">
      <c r="D614" s="49"/>
    </row>
    <row r="615" spans="2:4" x14ac:dyDescent="0.35">
      <c r="C615" s="36" t="s">
        <v>293</v>
      </c>
      <c r="D615" s="49"/>
    </row>
    <row r="616" spans="2:4" x14ac:dyDescent="0.35">
      <c r="B616" t="s">
        <v>788</v>
      </c>
      <c r="C616" t="s">
        <v>294</v>
      </c>
      <c r="D616" s="49">
        <f>'Workload Data Entry'!$E$145</f>
        <v>0</v>
      </c>
    </row>
    <row r="617" spans="2:4" x14ac:dyDescent="0.35">
      <c r="B617" t="s">
        <v>789</v>
      </c>
      <c r="C617" t="s">
        <v>295</v>
      </c>
      <c r="D617" s="49">
        <f>'Workload Data Entry'!$E$146</f>
        <v>0</v>
      </c>
    </row>
    <row r="618" spans="2:4" x14ac:dyDescent="0.35">
      <c r="D618" s="49"/>
    </row>
    <row r="619" spans="2:4" x14ac:dyDescent="0.35">
      <c r="C619" s="36" t="s">
        <v>296</v>
      </c>
      <c r="D619" s="49"/>
    </row>
    <row r="620" spans="2:4" x14ac:dyDescent="0.35">
      <c r="B620" t="s">
        <v>790</v>
      </c>
      <c r="C620" t="s">
        <v>297</v>
      </c>
      <c r="D620" s="49">
        <f>'Workload Data Entry'!$E$149</f>
        <v>0</v>
      </c>
    </row>
    <row r="621" spans="2:4" x14ac:dyDescent="0.35">
      <c r="B621" t="s">
        <v>791</v>
      </c>
      <c r="C621" t="s">
        <v>298</v>
      </c>
      <c r="D621" s="49">
        <f>'Workload Data Entry'!$E$150</f>
        <v>0</v>
      </c>
    </row>
    <row r="622" spans="2:4" x14ac:dyDescent="0.35">
      <c r="B622" t="s">
        <v>792</v>
      </c>
      <c r="C622" t="s">
        <v>299</v>
      </c>
      <c r="D622" s="49">
        <f>'Workload Data Entry'!$E$151</f>
        <v>0</v>
      </c>
    </row>
    <row r="623" spans="2:4" x14ac:dyDescent="0.35">
      <c r="B623" t="s">
        <v>793</v>
      </c>
      <c r="C623" t="s">
        <v>300</v>
      </c>
      <c r="D623" s="49">
        <f>'Workload Data Entry'!$E$152</f>
        <v>0</v>
      </c>
    </row>
    <row r="624" spans="2:4" x14ac:dyDescent="0.35">
      <c r="B624" t="s">
        <v>794</v>
      </c>
      <c r="C624" t="s">
        <v>301</v>
      </c>
      <c r="D624" s="49">
        <f>'Workload Data Entry'!$E$153</f>
        <v>0</v>
      </c>
    </row>
    <row r="625" spans="2:4" x14ac:dyDescent="0.35">
      <c r="B625" t="s">
        <v>795</v>
      </c>
      <c r="C625" t="s">
        <v>302</v>
      </c>
      <c r="D625" s="49">
        <f>'Workload Data Entry'!$E$154</f>
        <v>0</v>
      </c>
    </row>
    <row r="626" spans="2:4" x14ac:dyDescent="0.35">
      <c r="B626" t="s">
        <v>796</v>
      </c>
      <c r="C626" t="s">
        <v>303</v>
      </c>
      <c r="D626" s="49">
        <f>'Workload Data Entry'!$E$155</f>
        <v>0</v>
      </c>
    </row>
    <row r="627" spans="2:4" x14ac:dyDescent="0.35">
      <c r="B627" t="s">
        <v>797</v>
      </c>
      <c r="C627" t="s">
        <v>304</v>
      </c>
      <c r="D627" s="49">
        <f>'Workload Data Entry'!$E$156</f>
        <v>0</v>
      </c>
    </row>
    <row r="629" spans="2:4" x14ac:dyDescent="0.35">
      <c r="C629" s="36" t="s">
        <v>305</v>
      </c>
      <c r="D629" s="49"/>
    </row>
    <row r="630" spans="2:4" x14ac:dyDescent="0.35">
      <c r="B630" t="s">
        <v>798</v>
      </c>
      <c r="C630" t="s">
        <v>306</v>
      </c>
      <c r="D630" s="49">
        <f>'Workload Data Entry'!$E$159</f>
        <v>0</v>
      </c>
    </row>
    <row r="632" spans="2:4" x14ac:dyDescent="0.35">
      <c r="C632" s="36" t="s">
        <v>307</v>
      </c>
    </row>
    <row r="633" spans="2:4" x14ac:dyDescent="0.35">
      <c r="B633" t="s">
        <v>799</v>
      </c>
      <c r="C633" t="s">
        <v>308</v>
      </c>
      <c r="D633" s="49">
        <f>'Workload Data Entry'!$E$162</f>
        <v>0</v>
      </c>
    </row>
    <row r="634" spans="2:4" x14ac:dyDescent="0.35">
      <c r="D634" s="49"/>
    </row>
    <row r="635" spans="2:4" x14ac:dyDescent="0.35">
      <c r="C635" s="36" t="s">
        <v>309</v>
      </c>
      <c r="D635" s="49"/>
    </row>
    <row r="636" spans="2:4" x14ac:dyDescent="0.35">
      <c r="B636" t="s">
        <v>800</v>
      </c>
      <c r="C636" t="s">
        <v>310</v>
      </c>
      <c r="D636" s="49">
        <f>'Workload Data Entry'!$E$165</f>
        <v>0</v>
      </c>
    </row>
    <row r="637" spans="2:4" x14ac:dyDescent="0.35">
      <c r="D637" s="49"/>
    </row>
    <row r="638" spans="2:4" x14ac:dyDescent="0.35">
      <c r="C638" s="36" t="s">
        <v>311</v>
      </c>
      <c r="D638" s="49"/>
    </row>
    <row r="639" spans="2:4" x14ac:dyDescent="0.35">
      <c r="B639" t="s">
        <v>801</v>
      </c>
      <c r="C639" t="s">
        <v>312</v>
      </c>
      <c r="D639" s="49">
        <f>'Workload Data Entry'!$E$168</f>
        <v>0</v>
      </c>
    </row>
    <row r="640" spans="2:4" x14ac:dyDescent="0.35">
      <c r="D640" s="49"/>
    </row>
    <row r="641" spans="2:4" x14ac:dyDescent="0.35">
      <c r="C641" s="36" t="s">
        <v>313</v>
      </c>
      <c r="D641" s="49"/>
    </row>
    <row r="642" spans="2:4" x14ac:dyDescent="0.35">
      <c r="B642" t="s">
        <v>802</v>
      </c>
      <c r="C642" t="s">
        <v>314</v>
      </c>
      <c r="D642" s="49">
        <f>'Workload Data Entry'!$E$171</f>
        <v>0</v>
      </c>
    </row>
    <row r="643" spans="2:4" x14ac:dyDescent="0.35">
      <c r="B643" t="s">
        <v>803</v>
      </c>
      <c r="C643" t="s">
        <v>315</v>
      </c>
      <c r="D643" s="49">
        <f>'Workload Data Entry'!$E$172</f>
        <v>0</v>
      </c>
    </row>
    <row r="644" spans="2:4" x14ac:dyDescent="0.35">
      <c r="B644" t="s">
        <v>804</v>
      </c>
      <c r="C644" t="s">
        <v>316</v>
      </c>
      <c r="D644" s="49">
        <f>'Workload Data Entry'!$E$173</f>
        <v>0</v>
      </c>
    </row>
    <row r="645" spans="2:4" x14ac:dyDescent="0.35">
      <c r="B645" t="s">
        <v>805</v>
      </c>
      <c r="C645" t="s">
        <v>317</v>
      </c>
      <c r="D645" s="49">
        <f>'Workload Data Entry'!$E$174</f>
        <v>0</v>
      </c>
    </row>
    <row r="646" spans="2:4" x14ac:dyDescent="0.35">
      <c r="B646" t="s">
        <v>806</v>
      </c>
      <c r="C646" t="s">
        <v>318</v>
      </c>
      <c r="D646" s="49">
        <f>'Workload Data Entry'!$E$175</f>
        <v>0</v>
      </c>
    </row>
    <row r="647" spans="2:4" x14ac:dyDescent="0.35">
      <c r="B647" t="s">
        <v>807</v>
      </c>
      <c r="C647" t="s">
        <v>319</v>
      </c>
      <c r="D647" s="49">
        <f>'Workload Data Entry'!$E$176</f>
        <v>0</v>
      </c>
    </row>
    <row r="648" spans="2:4" x14ac:dyDescent="0.35">
      <c r="B648" t="s">
        <v>808</v>
      </c>
      <c r="C648" t="s">
        <v>320</v>
      </c>
      <c r="D648" s="49">
        <f>'Workload Data Entry'!$E$177</f>
        <v>0</v>
      </c>
    </row>
    <row r="649" spans="2:4" x14ac:dyDescent="0.35">
      <c r="D649" s="49"/>
    </row>
    <row r="650" spans="2:4" x14ac:dyDescent="0.35">
      <c r="C650" s="36" t="s">
        <v>321</v>
      </c>
      <c r="D650" s="49"/>
    </row>
    <row r="651" spans="2:4" x14ac:dyDescent="0.35">
      <c r="B651" t="s">
        <v>809</v>
      </c>
      <c r="C651" t="s">
        <v>322</v>
      </c>
      <c r="D651" s="49">
        <f>'Workload Data Entry'!$E$183</f>
        <v>0</v>
      </c>
    </row>
    <row r="652" spans="2:4" x14ac:dyDescent="0.35">
      <c r="D652" s="49"/>
    </row>
    <row r="653" spans="2:4" x14ac:dyDescent="0.35">
      <c r="D653" s="49"/>
    </row>
    <row r="654" spans="2:4" x14ac:dyDescent="0.35">
      <c r="C654" s="36" t="s">
        <v>188</v>
      </c>
      <c r="D654" s="49"/>
    </row>
    <row r="655" spans="2:4" x14ac:dyDescent="0.35">
      <c r="C655" s="36" t="s">
        <v>323</v>
      </c>
      <c r="D655" s="49"/>
    </row>
    <row r="656" spans="2:4" x14ac:dyDescent="0.35">
      <c r="B656" t="s">
        <v>810</v>
      </c>
      <c r="C656" t="s">
        <v>324</v>
      </c>
      <c r="D656" s="49">
        <f>'Workload Data Entry'!$E$188</f>
        <v>0</v>
      </c>
    </row>
    <row r="657" spans="2:4" x14ac:dyDescent="0.35">
      <c r="B657" t="s">
        <v>811</v>
      </c>
      <c r="C657" t="s">
        <v>325</v>
      </c>
      <c r="D657" s="49">
        <f>'Workload Data Entry'!$E$189</f>
        <v>0</v>
      </c>
    </row>
    <row r="658" spans="2:4" x14ac:dyDescent="0.35">
      <c r="B658" t="s">
        <v>812</v>
      </c>
      <c r="C658" t="s">
        <v>326</v>
      </c>
      <c r="D658" s="49">
        <f>'Workload Data Entry'!$E$190</f>
        <v>0</v>
      </c>
    </row>
    <row r="659" spans="2:4" x14ac:dyDescent="0.35">
      <c r="B659" t="s">
        <v>813</v>
      </c>
      <c r="C659" t="s">
        <v>327</v>
      </c>
      <c r="D659" s="49">
        <f>'Workload Data Entry'!$E$191</f>
        <v>0</v>
      </c>
    </row>
    <row r="660" spans="2:4" x14ac:dyDescent="0.35">
      <c r="B660" t="s">
        <v>814</v>
      </c>
      <c r="C660" t="s">
        <v>328</v>
      </c>
      <c r="D660" s="49">
        <f>'Workload Data Entry'!$E$192</f>
        <v>0</v>
      </c>
    </row>
    <row r="661" spans="2:4" x14ac:dyDescent="0.35">
      <c r="B661" t="s">
        <v>815</v>
      </c>
      <c r="C661" t="s">
        <v>329</v>
      </c>
      <c r="D661" s="49">
        <f>'Workload Data Entry'!$E$193</f>
        <v>0</v>
      </c>
    </row>
    <row r="662" spans="2:4" x14ac:dyDescent="0.35">
      <c r="B662" t="s">
        <v>816</v>
      </c>
      <c r="C662" t="s">
        <v>330</v>
      </c>
      <c r="D662" s="49">
        <f>'Workload Data Entry'!$E$194</f>
        <v>0</v>
      </c>
    </row>
    <row r="663" spans="2:4" x14ac:dyDescent="0.35">
      <c r="B663" t="s">
        <v>817</v>
      </c>
      <c r="C663" t="s">
        <v>331</v>
      </c>
      <c r="D663" s="49">
        <f>'Workload Data Entry'!$E$195</f>
        <v>0</v>
      </c>
    </row>
    <row r="664" spans="2:4" x14ac:dyDescent="0.35">
      <c r="B664" t="s">
        <v>818</v>
      </c>
      <c r="C664" t="s">
        <v>332</v>
      </c>
      <c r="D664" s="49">
        <f>'Workload Data Entry'!$E$196</f>
        <v>0</v>
      </c>
    </row>
    <row r="665" spans="2:4" x14ac:dyDescent="0.35">
      <c r="B665" t="s">
        <v>819</v>
      </c>
      <c r="C665" t="s">
        <v>333</v>
      </c>
      <c r="D665" s="49">
        <f>'Workload Data Entry'!$E$197</f>
        <v>0</v>
      </c>
    </row>
    <row r="666" spans="2:4" x14ac:dyDescent="0.35">
      <c r="B666" t="s">
        <v>820</v>
      </c>
      <c r="C666" t="s">
        <v>334</v>
      </c>
      <c r="D666" s="49">
        <f>'Workload Data Entry'!$E$198</f>
        <v>0</v>
      </c>
    </row>
    <row r="667" spans="2:4" x14ac:dyDescent="0.35">
      <c r="B667" t="s">
        <v>821</v>
      </c>
      <c r="C667" t="s">
        <v>335</v>
      </c>
      <c r="D667" s="49">
        <f>'Workload Data Entry'!$E$199</f>
        <v>0</v>
      </c>
    </row>
    <row r="668" spans="2:4" x14ac:dyDescent="0.35">
      <c r="B668" t="s">
        <v>822</v>
      </c>
      <c r="C668" t="s">
        <v>336</v>
      </c>
      <c r="D668" s="49">
        <f>'Workload Data Entry'!$E$200</f>
        <v>0</v>
      </c>
    </row>
    <row r="669" spans="2:4" x14ac:dyDescent="0.35">
      <c r="B669" t="s">
        <v>823</v>
      </c>
      <c r="C669" t="s">
        <v>337</v>
      </c>
      <c r="D669" s="49">
        <f>'Workload Data Entry'!$E$201</f>
        <v>0</v>
      </c>
    </row>
    <row r="670" spans="2:4" x14ac:dyDescent="0.35">
      <c r="B670" t="s">
        <v>824</v>
      </c>
      <c r="C670" t="s">
        <v>338</v>
      </c>
      <c r="D670" s="49">
        <f>'Workload Data Entry'!$E$202</f>
        <v>0</v>
      </c>
    </row>
    <row r="671" spans="2:4" x14ac:dyDescent="0.35">
      <c r="B671" t="s">
        <v>825</v>
      </c>
      <c r="C671" t="s">
        <v>339</v>
      </c>
      <c r="D671" s="49">
        <f>'Workload Data Entry'!$E$203</f>
        <v>0</v>
      </c>
    </row>
    <row r="672" spans="2:4" x14ac:dyDescent="0.35">
      <c r="B672" t="s">
        <v>826</v>
      </c>
      <c r="C672" t="s">
        <v>340</v>
      </c>
      <c r="D672" s="49">
        <f>'Workload Data Entry'!$E$204</f>
        <v>0</v>
      </c>
    </row>
    <row r="673" spans="2:4" x14ac:dyDescent="0.35">
      <c r="B673" t="s">
        <v>827</v>
      </c>
      <c r="C673" t="s">
        <v>341</v>
      </c>
      <c r="D673" s="49">
        <f>'Workload Data Entry'!$E$205</f>
        <v>0</v>
      </c>
    </row>
    <row r="674" spans="2:4" x14ac:dyDescent="0.35">
      <c r="B674" t="s">
        <v>828</v>
      </c>
      <c r="C674" t="s">
        <v>342</v>
      </c>
      <c r="D674" s="49">
        <f>'Workload Data Entry'!$E$206</f>
        <v>0</v>
      </c>
    </row>
    <row r="675" spans="2:4" x14ac:dyDescent="0.35">
      <c r="B675" t="s">
        <v>829</v>
      </c>
      <c r="C675" t="s">
        <v>343</v>
      </c>
      <c r="D675" s="49">
        <f>'Workload Data Entry'!$E$207</f>
        <v>0</v>
      </c>
    </row>
    <row r="676" spans="2:4" x14ac:dyDescent="0.35">
      <c r="B676" t="s">
        <v>830</v>
      </c>
      <c r="C676" t="s">
        <v>344</v>
      </c>
      <c r="D676" s="49">
        <f>'Workload Data Entry'!$E$208</f>
        <v>0</v>
      </c>
    </row>
    <row r="677" spans="2:4" x14ac:dyDescent="0.35">
      <c r="B677" t="s">
        <v>831</v>
      </c>
      <c r="C677" t="s">
        <v>345</v>
      </c>
      <c r="D677" s="49">
        <f>'Workload Data Entry'!$E$209</f>
        <v>0</v>
      </c>
    </row>
    <row r="678" spans="2:4" x14ac:dyDescent="0.35">
      <c r="B678" t="s">
        <v>832</v>
      </c>
      <c r="C678" t="s">
        <v>346</v>
      </c>
      <c r="D678" s="49">
        <f>'Workload Data Entry'!$E$210</f>
        <v>0</v>
      </c>
    </row>
    <row r="679" spans="2:4" x14ac:dyDescent="0.35">
      <c r="B679" t="s">
        <v>833</v>
      </c>
      <c r="C679" t="s">
        <v>347</v>
      </c>
      <c r="D679" s="49">
        <f>'Workload Data Entry'!$E$211</f>
        <v>0</v>
      </c>
    </row>
    <row r="680" spans="2:4" x14ac:dyDescent="0.35">
      <c r="B680" t="s">
        <v>834</v>
      </c>
      <c r="C680" t="s">
        <v>348</v>
      </c>
      <c r="D680" s="49">
        <f>'Workload Data Entry'!$E$212</f>
        <v>0</v>
      </c>
    </row>
    <row r="681" spans="2:4" x14ac:dyDescent="0.35">
      <c r="B681" t="s">
        <v>835</v>
      </c>
      <c r="C681" t="s">
        <v>349</v>
      </c>
      <c r="D681" s="49">
        <f>'Workload Data Entry'!$E$213</f>
        <v>0</v>
      </c>
    </row>
    <row r="682" spans="2:4" x14ac:dyDescent="0.35">
      <c r="B682" t="s">
        <v>836</v>
      </c>
      <c r="C682" t="s">
        <v>350</v>
      </c>
      <c r="D682" s="49">
        <f>'Workload Data Entry'!$E$214</f>
        <v>0</v>
      </c>
    </row>
    <row r="683" spans="2:4" x14ac:dyDescent="0.35">
      <c r="B683" t="s">
        <v>837</v>
      </c>
      <c r="C683" t="s">
        <v>351</v>
      </c>
      <c r="D683" s="49">
        <f>'Workload Data Entry'!$E$215</f>
        <v>0</v>
      </c>
    </row>
    <row r="684" spans="2:4" x14ac:dyDescent="0.35">
      <c r="B684" t="s">
        <v>838</v>
      </c>
      <c r="C684" t="s">
        <v>352</v>
      </c>
      <c r="D684" s="49">
        <f>'Workload Data Entry'!$E$216</f>
        <v>0</v>
      </c>
    </row>
    <row r="685" spans="2:4" x14ac:dyDescent="0.35">
      <c r="B685" t="s">
        <v>839</v>
      </c>
      <c r="C685" t="s">
        <v>353</v>
      </c>
      <c r="D685" s="49">
        <f>'Workload Data Entry'!$E$217</f>
        <v>0</v>
      </c>
    </row>
    <row r="686" spans="2:4" x14ac:dyDescent="0.35">
      <c r="B686" t="s">
        <v>840</v>
      </c>
      <c r="C686" t="s">
        <v>354</v>
      </c>
      <c r="D686" s="49">
        <f>'Workload Data Entry'!$E$218</f>
        <v>0</v>
      </c>
    </row>
    <row r="687" spans="2:4" x14ac:dyDescent="0.35">
      <c r="B687" t="s">
        <v>841</v>
      </c>
      <c r="C687" t="s">
        <v>355</v>
      </c>
      <c r="D687" s="49">
        <f>'Workload Data Entry'!$E$219</f>
        <v>0</v>
      </c>
    </row>
    <row r="688" spans="2:4" x14ac:dyDescent="0.35">
      <c r="B688" t="s">
        <v>842</v>
      </c>
      <c r="C688" t="s">
        <v>356</v>
      </c>
      <c r="D688" s="49">
        <f>'Workload Data Entry'!$E$220</f>
        <v>0</v>
      </c>
    </row>
    <row r="689" spans="2:4" x14ac:dyDescent="0.35">
      <c r="B689" t="s">
        <v>843</v>
      </c>
      <c r="C689" t="s">
        <v>357</v>
      </c>
      <c r="D689" s="49">
        <f>'Workload Data Entry'!$E$221</f>
        <v>0</v>
      </c>
    </row>
    <row r="690" spans="2:4" x14ac:dyDescent="0.35">
      <c r="D690" s="49"/>
    </row>
    <row r="691" spans="2:4" x14ac:dyDescent="0.35">
      <c r="C691" s="36" t="s">
        <v>358</v>
      </c>
      <c r="D691" s="49"/>
    </row>
    <row r="692" spans="2:4" x14ac:dyDescent="0.35">
      <c r="B692" t="s">
        <v>844</v>
      </c>
      <c r="C692" t="s">
        <v>359</v>
      </c>
      <c r="D692" s="49">
        <f>'Workload Data Entry'!$E$224</f>
        <v>0</v>
      </c>
    </row>
    <row r="693" spans="2:4" x14ac:dyDescent="0.35">
      <c r="B693" t="s">
        <v>845</v>
      </c>
      <c r="C693" t="s">
        <v>360</v>
      </c>
      <c r="D693" s="49">
        <f>'Workload Data Entry'!$E$225</f>
        <v>0</v>
      </c>
    </row>
    <row r="694" spans="2:4" x14ac:dyDescent="0.35">
      <c r="B694" t="s">
        <v>846</v>
      </c>
      <c r="C694" t="s">
        <v>361</v>
      </c>
      <c r="D694" s="49">
        <f>'Workload Data Entry'!$E$226</f>
        <v>0</v>
      </c>
    </row>
    <row r="695" spans="2:4" x14ac:dyDescent="0.35">
      <c r="B695" t="s">
        <v>847</v>
      </c>
      <c r="C695" t="s">
        <v>362</v>
      </c>
      <c r="D695" s="49">
        <f>'Workload Data Entry'!$E$227</f>
        <v>0</v>
      </c>
    </row>
    <row r="696" spans="2:4" x14ac:dyDescent="0.35">
      <c r="D696" s="49"/>
    </row>
    <row r="697" spans="2:4" x14ac:dyDescent="0.35">
      <c r="C697" s="36" t="s">
        <v>363</v>
      </c>
      <c r="D697" s="49"/>
    </row>
    <row r="698" spans="2:4" x14ac:dyDescent="0.35">
      <c r="B698" t="s">
        <v>848</v>
      </c>
      <c r="C698" t="s">
        <v>364</v>
      </c>
      <c r="D698" s="49">
        <f>'Workload Data Entry'!$E$230</f>
        <v>0</v>
      </c>
    </row>
    <row r="699" spans="2:4" x14ac:dyDescent="0.35">
      <c r="D699" s="49"/>
    </row>
    <row r="700" spans="2:4" x14ac:dyDescent="0.35">
      <c r="C700" s="36" t="s">
        <v>365</v>
      </c>
      <c r="D700" s="49"/>
    </row>
    <row r="701" spans="2:4" x14ac:dyDescent="0.35">
      <c r="B701" t="s">
        <v>849</v>
      </c>
      <c r="C701" t="s">
        <v>366</v>
      </c>
      <c r="D701" s="49">
        <f>'Workload Data Entry'!$E$233</f>
        <v>0</v>
      </c>
    </row>
    <row r="702" spans="2:4" x14ac:dyDescent="0.35">
      <c r="D702" s="49"/>
    </row>
    <row r="703" spans="2:4" x14ac:dyDescent="0.35">
      <c r="C703" s="36" t="s">
        <v>367</v>
      </c>
      <c r="D703" s="49"/>
    </row>
    <row r="704" spans="2:4" x14ac:dyDescent="0.35">
      <c r="B704" t="s">
        <v>850</v>
      </c>
      <c r="C704" t="s">
        <v>368</v>
      </c>
      <c r="D704" s="49">
        <f>'Workload Data Entry'!$E$236</f>
        <v>0</v>
      </c>
    </row>
    <row r="705" spans="2:4" x14ac:dyDescent="0.35">
      <c r="D705" s="49"/>
    </row>
    <row r="706" spans="2:4" x14ac:dyDescent="0.35">
      <c r="C706" s="36" t="s">
        <v>369</v>
      </c>
      <c r="D706" s="49"/>
    </row>
    <row r="707" spans="2:4" x14ac:dyDescent="0.35">
      <c r="B707" t="s">
        <v>851</v>
      </c>
      <c r="C707" t="s">
        <v>370</v>
      </c>
      <c r="D707" s="49">
        <f>'Workload Data Entry'!$E$239</f>
        <v>0</v>
      </c>
    </row>
    <row r="708" spans="2:4" x14ac:dyDescent="0.35">
      <c r="D708" s="49"/>
    </row>
    <row r="709" spans="2:4" x14ac:dyDescent="0.35">
      <c r="C709" s="36" t="s">
        <v>371</v>
      </c>
      <c r="D709" s="49"/>
    </row>
    <row r="710" spans="2:4" x14ac:dyDescent="0.35">
      <c r="B710" t="s">
        <v>852</v>
      </c>
      <c r="C710" t="s">
        <v>372</v>
      </c>
      <c r="D710" s="49">
        <f>'Workload Data Entry'!$E$245</f>
        <v>0</v>
      </c>
    </row>
    <row r="711" spans="2:4" x14ac:dyDescent="0.35">
      <c r="D711" s="49"/>
    </row>
    <row r="712" spans="2:4" x14ac:dyDescent="0.35">
      <c r="D712" s="49"/>
    </row>
    <row r="713" spans="2:4" x14ac:dyDescent="0.35">
      <c r="C713" s="36" t="s">
        <v>373</v>
      </c>
      <c r="D713" s="49"/>
    </row>
    <row r="714" spans="2:4" x14ac:dyDescent="0.35">
      <c r="B714" t="s">
        <v>2484</v>
      </c>
      <c r="C714" t="s">
        <v>374</v>
      </c>
      <c r="D714" s="49">
        <f>'Workload Data Entry'!$E$249</f>
        <v>0</v>
      </c>
    </row>
    <row r="715" spans="2:4" x14ac:dyDescent="0.35">
      <c r="D715" s="49"/>
    </row>
    <row r="716" spans="2:4" s="43" customFormat="1" x14ac:dyDescent="0.35">
      <c r="B716" s="44" t="s">
        <v>194</v>
      </c>
      <c r="C716" s="44" t="str">
        <f>CONCATENATE("Workload Individual Test Data - ",B716)</f>
        <v>Workload Individual Test Data - % Referred In From Other Non-Network Labs/Non-NHS</v>
      </c>
      <c r="D716" s="46"/>
    </row>
    <row r="717" spans="2:4" x14ac:dyDescent="0.35">
      <c r="D717" s="49"/>
    </row>
    <row r="718" spans="2:4" x14ac:dyDescent="0.35">
      <c r="C718" s="36" t="s">
        <v>186</v>
      </c>
      <c r="D718" s="49"/>
    </row>
    <row r="719" spans="2:4" x14ac:dyDescent="0.35">
      <c r="C719" s="36" t="s">
        <v>190</v>
      </c>
      <c r="D719" s="49"/>
    </row>
    <row r="720" spans="2:4" x14ac:dyDescent="0.35">
      <c r="B720" t="s">
        <v>853</v>
      </c>
      <c r="C720" t="s">
        <v>199</v>
      </c>
      <c r="D720" s="49">
        <f>'Workload Data Entry'!$F$32</f>
        <v>0</v>
      </c>
    </row>
    <row r="721" spans="2:4" x14ac:dyDescent="0.35">
      <c r="B721" t="s">
        <v>854</v>
      </c>
      <c r="C721" t="s">
        <v>200</v>
      </c>
      <c r="D721" s="49">
        <f>'Workload Data Entry'!$F$33</f>
        <v>0</v>
      </c>
    </row>
    <row r="722" spans="2:4" x14ac:dyDescent="0.35">
      <c r="B722" t="s">
        <v>855</v>
      </c>
      <c r="C722" t="s">
        <v>201</v>
      </c>
      <c r="D722" s="49">
        <f>'Workload Data Entry'!$F$34</f>
        <v>0</v>
      </c>
    </row>
    <row r="723" spans="2:4" x14ac:dyDescent="0.35">
      <c r="B723" t="s">
        <v>856</v>
      </c>
      <c r="C723" t="s">
        <v>202</v>
      </c>
      <c r="D723" s="49">
        <f>'Workload Data Entry'!$F$35</f>
        <v>0</v>
      </c>
    </row>
    <row r="724" spans="2:4" x14ac:dyDescent="0.35">
      <c r="B724" t="s">
        <v>857</v>
      </c>
      <c r="C724" t="s">
        <v>203</v>
      </c>
      <c r="D724" s="49">
        <f>'Workload Data Entry'!$F$36</f>
        <v>0</v>
      </c>
    </row>
    <row r="725" spans="2:4" x14ac:dyDescent="0.35">
      <c r="B725" t="s">
        <v>858</v>
      </c>
      <c r="C725" t="s">
        <v>204</v>
      </c>
      <c r="D725" s="49">
        <f>'Workload Data Entry'!$F$37</f>
        <v>0</v>
      </c>
    </row>
    <row r="726" spans="2:4" x14ac:dyDescent="0.35">
      <c r="B726" t="s">
        <v>859</v>
      </c>
      <c r="C726" t="s">
        <v>205</v>
      </c>
      <c r="D726" s="49">
        <f>'Workload Data Entry'!$F$38</f>
        <v>0</v>
      </c>
    </row>
    <row r="727" spans="2:4" x14ac:dyDescent="0.35">
      <c r="B727" t="s">
        <v>860</v>
      </c>
      <c r="C727" t="s">
        <v>206</v>
      </c>
      <c r="D727" s="49">
        <f>'Workload Data Entry'!$F$39</f>
        <v>0</v>
      </c>
    </row>
    <row r="728" spans="2:4" x14ac:dyDescent="0.35">
      <c r="B728" t="s">
        <v>861</v>
      </c>
      <c r="C728" t="s">
        <v>207</v>
      </c>
      <c r="D728" s="49">
        <f>'Workload Data Entry'!$F$40</f>
        <v>0</v>
      </c>
    </row>
    <row r="729" spans="2:4" x14ac:dyDescent="0.35">
      <c r="B729" t="s">
        <v>862</v>
      </c>
      <c r="C729" t="s">
        <v>208</v>
      </c>
      <c r="D729" s="49">
        <f>'Workload Data Entry'!$F$41</f>
        <v>0</v>
      </c>
    </row>
    <row r="730" spans="2:4" x14ac:dyDescent="0.35">
      <c r="B730" t="s">
        <v>863</v>
      </c>
      <c r="C730" t="s">
        <v>209</v>
      </c>
      <c r="D730" s="49">
        <f>'Workload Data Entry'!$F$42</f>
        <v>0</v>
      </c>
    </row>
    <row r="731" spans="2:4" x14ac:dyDescent="0.35">
      <c r="B731" t="s">
        <v>864</v>
      </c>
      <c r="C731" t="s">
        <v>210</v>
      </c>
      <c r="D731" s="49">
        <f>'Workload Data Entry'!$F$43</f>
        <v>0</v>
      </c>
    </row>
    <row r="732" spans="2:4" x14ac:dyDescent="0.35">
      <c r="B732" t="s">
        <v>865</v>
      </c>
      <c r="C732" t="s">
        <v>211</v>
      </c>
      <c r="D732" s="49">
        <f>'Workload Data Entry'!$F$44</f>
        <v>0</v>
      </c>
    </row>
    <row r="733" spans="2:4" x14ac:dyDescent="0.35">
      <c r="B733" t="s">
        <v>866</v>
      </c>
      <c r="C733" t="s">
        <v>212</v>
      </c>
      <c r="D733" s="49">
        <f>'Workload Data Entry'!$F$45</f>
        <v>0</v>
      </c>
    </row>
    <row r="734" spans="2:4" x14ac:dyDescent="0.35">
      <c r="B734" t="s">
        <v>867</v>
      </c>
      <c r="C734" t="s">
        <v>213</v>
      </c>
      <c r="D734" s="49">
        <f>'Workload Data Entry'!$F$46</f>
        <v>0</v>
      </c>
    </row>
    <row r="735" spans="2:4" x14ac:dyDescent="0.35">
      <c r="B735" t="s">
        <v>868</v>
      </c>
      <c r="C735" t="s">
        <v>214</v>
      </c>
      <c r="D735" s="49">
        <f>'Workload Data Entry'!$F$47</f>
        <v>0</v>
      </c>
    </row>
    <row r="736" spans="2:4" x14ac:dyDescent="0.35">
      <c r="B736" t="s">
        <v>869</v>
      </c>
      <c r="C736" t="s">
        <v>215</v>
      </c>
      <c r="D736" s="49">
        <f>'Workload Data Entry'!$F$48</f>
        <v>0</v>
      </c>
    </row>
    <row r="737" spans="2:4" x14ac:dyDescent="0.35">
      <c r="B737" t="s">
        <v>870</v>
      </c>
      <c r="C737" t="s">
        <v>216</v>
      </c>
      <c r="D737" s="49">
        <f>'Workload Data Entry'!$F$49</f>
        <v>0</v>
      </c>
    </row>
    <row r="738" spans="2:4" x14ac:dyDescent="0.35">
      <c r="B738" t="s">
        <v>871</v>
      </c>
      <c r="C738" t="s">
        <v>217</v>
      </c>
      <c r="D738" s="49">
        <f>'Workload Data Entry'!$F$50</f>
        <v>0</v>
      </c>
    </row>
    <row r="739" spans="2:4" x14ac:dyDescent="0.35">
      <c r="B739" t="s">
        <v>872</v>
      </c>
      <c r="C739" t="s">
        <v>218</v>
      </c>
      <c r="D739" s="49">
        <f>'Workload Data Entry'!$F$51</f>
        <v>0</v>
      </c>
    </row>
    <row r="740" spans="2:4" x14ac:dyDescent="0.35">
      <c r="B740" t="s">
        <v>873</v>
      </c>
      <c r="C740" t="s">
        <v>219</v>
      </c>
      <c r="D740" s="49">
        <f>'Workload Data Entry'!$F$52</f>
        <v>0</v>
      </c>
    </row>
    <row r="741" spans="2:4" x14ac:dyDescent="0.35">
      <c r="B741" t="s">
        <v>874</v>
      </c>
      <c r="C741" t="s">
        <v>220</v>
      </c>
      <c r="D741" s="49">
        <f>'Workload Data Entry'!$F$53</f>
        <v>0</v>
      </c>
    </row>
    <row r="742" spans="2:4" x14ac:dyDescent="0.35">
      <c r="B742" t="s">
        <v>875</v>
      </c>
      <c r="C742" t="s">
        <v>221</v>
      </c>
      <c r="D742" s="49">
        <f>'Workload Data Entry'!$F$54</f>
        <v>0</v>
      </c>
    </row>
    <row r="743" spans="2:4" x14ac:dyDescent="0.35">
      <c r="B743" t="s">
        <v>876</v>
      </c>
      <c r="C743" t="s">
        <v>222</v>
      </c>
      <c r="D743" s="49">
        <f>'Workload Data Entry'!$F$55</f>
        <v>0</v>
      </c>
    </row>
    <row r="744" spans="2:4" x14ac:dyDescent="0.35">
      <c r="B744" t="s">
        <v>877</v>
      </c>
      <c r="C744" t="s">
        <v>223</v>
      </c>
      <c r="D744" s="49">
        <f>'Workload Data Entry'!$F$56</f>
        <v>0</v>
      </c>
    </row>
    <row r="745" spans="2:4" x14ac:dyDescent="0.35">
      <c r="B745" t="s">
        <v>878</v>
      </c>
      <c r="C745" t="s">
        <v>224</v>
      </c>
      <c r="D745" s="49">
        <f>'Workload Data Entry'!$F$57</f>
        <v>0</v>
      </c>
    </row>
    <row r="746" spans="2:4" x14ac:dyDescent="0.35">
      <c r="B746" t="s">
        <v>879</v>
      </c>
      <c r="C746" t="s">
        <v>225</v>
      </c>
      <c r="D746" s="49">
        <f>'Workload Data Entry'!$F$58</f>
        <v>0</v>
      </c>
    </row>
    <row r="747" spans="2:4" x14ac:dyDescent="0.35">
      <c r="B747" t="s">
        <v>880</v>
      </c>
      <c r="C747" t="s">
        <v>226</v>
      </c>
      <c r="D747" s="49">
        <f>'Workload Data Entry'!$F$59</f>
        <v>0</v>
      </c>
    </row>
    <row r="749" spans="2:4" x14ac:dyDescent="0.35">
      <c r="C749" s="36" t="s">
        <v>227</v>
      </c>
      <c r="D749" s="49"/>
    </row>
    <row r="750" spans="2:4" x14ac:dyDescent="0.35">
      <c r="B750" t="s">
        <v>881</v>
      </c>
      <c r="C750" t="s">
        <v>228</v>
      </c>
      <c r="D750" s="49">
        <f>'Workload Data Entry'!$F$62</f>
        <v>0</v>
      </c>
    </row>
    <row r="751" spans="2:4" x14ac:dyDescent="0.35">
      <c r="B751" t="s">
        <v>882</v>
      </c>
      <c r="C751" t="s">
        <v>229</v>
      </c>
      <c r="D751" s="49">
        <f>'Workload Data Entry'!$F$63</f>
        <v>0</v>
      </c>
    </row>
    <row r="752" spans="2:4" x14ac:dyDescent="0.35">
      <c r="B752" t="s">
        <v>883</v>
      </c>
      <c r="C752" t="s">
        <v>230</v>
      </c>
      <c r="D752" s="49">
        <f>'Workload Data Entry'!$F$64</f>
        <v>0</v>
      </c>
    </row>
    <row r="753" spans="2:4" x14ac:dyDescent="0.35">
      <c r="B753" t="s">
        <v>884</v>
      </c>
      <c r="C753" t="s">
        <v>231</v>
      </c>
      <c r="D753" s="49">
        <f>'Workload Data Entry'!$F$65</f>
        <v>0</v>
      </c>
    </row>
    <row r="754" spans="2:4" x14ac:dyDescent="0.35">
      <c r="B754" t="s">
        <v>885</v>
      </c>
      <c r="C754" t="s">
        <v>232</v>
      </c>
      <c r="D754" s="49">
        <f>'Workload Data Entry'!$F$66</f>
        <v>0</v>
      </c>
    </row>
    <row r="755" spans="2:4" x14ac:dyDescent="0.35">
      <c r="B755" t="s">
        <v>886</v>
      </c>
      <c r="C755" t="s">
        <v>233</v>
      </c>
      <c r="D755" s="49">
        <f>'Workload Data Entry'!$F$67</f>
        <v>0</v>
      </c>
    </row>
    <row r="756" spans="2:4" x14ac:dyDescent="0.35">
      <c r="B756" t="s">
        <v>887</v>
      </c>
      <c r="C756" t="s">
        <v>234</v>
      </c>
      <c r="D756" s="49">
        <f>'Workload Data Entry'!$F$68</f>
        <v>0</v>
      </c>
    </row>
    <row r="757" spans="2:4" x14ac:dyDescent="0.35">
      <c r="B757" t="s">
        <v>888</v>
      </c>
      <c r="C757" t="s">
        <v>235</v>
      </c>
      <c r="D757" s="49">
        <f>'Workload Data Entry'!$F$69</f>
        <v>0</v>
      </c>
    </row>
    <row r="758" spans="2:4" x14ac:dyDescent="0.35">
      <c r="B758" t="s">
        <v>889</v>
      </c>
      <c r="C758" t="s">
        <v>236</v>
      </c>
      <c r="D758" s="49">
        <f>'Workload Data Entry'!$F$70</f>
        <v>0</v>
      </c>
    </row>
    <row r="759" spans="2:4" x14ac:dyDescent="0.35">
      <c r="B759" t="s">
        <v>1786</v>
      </c>
      <c r="C759" t="s">
        <v>1783</v>
      </c>
      <c r="D759" s="49">
        <f>'Workload Data Entry'!$F$71</f>
        <v>0</v>
      </c>
    </row>
    <row r="760" spans="2:4" x14ac:dyDescent="0.35">
      <c r="B760" t="s">
        <v>890</v>
      </c>
      <c r="C760" t="s">
        <v>237</v>
      </c>
      <c r="D760" s="49">
        <f>'Workload Data Entry'!$F$72</f>
        <v>0</v>
      </c>
    </row>
    <row r="761" spans="2:4" x14ac:dyDescent="0.35">
      <c r="B761" t="s">
        <v>891</v>
      </c>
      <c r="C761" t="s">
        <v>238</v>
      </c>
      <c r="D761" s="49">
        <f>'Workload Data Entry'!$F$73</f>
        <v>0</v>
      </c>
    </row>
    <row r="762" spans="2:4" x14ac:dyDescent="0.35">
      <c r="B762" t="s">
        <v>892</v>
      </c>
      <c r="C762" t="s">
        <v>239</v>
      </c>
      <c r="D762" s="49">
        <f>'Workload Data Entry'!$F$74</f>
        <v>0</v>
      </c>
    </row>
    <row r="763" spans="2:4" x14ac:dyDescent="0.35">
      <c r="B763" t="s">
        <v>893</v>
      </c>
      <c r="C763" t="s">
        <v>240</v>
      </c>
      <c r="D763" s="49">
        <f>'Workload Data Entry'!$F$75</f>
        <v>0</v>
      </c>
    </row>
    <row r="764" spans="2:4" x14ac:dyDescent="0.35">
      <c r="B764" t="s">
        <v>894</v>
      </c>
      <c r="C764" t="s">
        <v>241</v>
      </c>
      <c r="D764" s="49">
        <f>'Workload Data Entry'!$F$76</f>
        <v>0</v>
      </c>
    </row>
    <row r="765" spans="2:4" x14ac:dyDescent="0.35">
      <c r="B765" t="s">
        <v>895</v>
      </c>
      <c r="C765" t="s">
        <v>242</v>
      </c>
      <c r="D765" s="49">
        <f>'Workload Data Entry'!$F$77</f>
        <v>0</v>
      </c>
    </row>
    <row r="766" spans="2:4" x14ac:dyDescent="0.35">
      <c r="B766" t="s">
        <v>896</v>
      </c>
      <c r="C766" t="s">
        <v>243</v>
      </c>
      <c r="D766" s="49">
        <f>'Workload Data Entry'!$F$78</f>
        <v>0</v>
      </c>
    </row>
    <row r="767" spans="2:4" x14ac:dyDescent="0.35">
      <c r="B767" t="s">
        <v>897</v>
      </c>
      <c r="C767" t="s">
        <v>244</v>
      </c>
      <c r="D767" s="49">
        <f>'Workload Data Entry'!$F$79</f>
        <v>0</v>
      </c>
    </row>
    <row r="768" spans="2:4" x14ac:dyDescent="0.35">
      <c r="B768" t="s">
        <v>898</v>
      </c>
      <c r="C768" t="s">
        <v>245</v>
      </c>
      <c r="D768" s="49">
        <f>'Workload Data Entry'!$F$80</f>
        <v>0</v>
      </c>
    </row>
    <row r="769" spans="2:4" x14ac:dyDescent="0.35">
      <c r="B769" t="s">
        <v>899</v>
      </c>
      <c r="C769" t="s">
        <v>246</v>
      </c>
      <c r="D769" s="49">
        <f>'Workload Data Entry'!$F$81</f>
        <v>0</v>
      </c>
    </row>
    <row r="770" spans="2:4" x14ac:dyDescent="0.35">
      <c r="B770" t="s">
        <v>900</v>
      </c>
      <c r="C770" t="s">
        <v>247</v>
      </c>
      <c r="D770" s="49">
        <f>'Workload Data Entry'!$F$82</f>
        <v>0</v>
      </c>
    </row>
    <row r="771" spans="2:4" x14ac:dyDescent="0.35">
      <c r="B771" t="s">
        <v>901</v>
      </c>
      <c r="C771" t="s">
        <v>248</v>
      </c>
      <c r="D771" s="49">
        <f>'Workload Data Entry'!$F$83</f>
        <v>0</v>
      </c>
    </row>
    <row r="772" spans="2:4" x14ac:dyDescent="0.35">
      <c r="B772" t="s">
        <v>902</v>
      </c>
      <c r="C772" t="s">
        <v>249</v>
      </c>
      <c r="D772" s="49">
        <f>'Workload Data Entry'!$F$84</f>
        <v>0</v>
      </c>
    </row>
    <row r="773" spans="2:4" x14ac:dyDescent="0.35">
      <c r="D773" s="49"/>
    </row>
    <row r="774" spans="2:4" x14ac:dyDescent="0.35">
      <c r="C774" s="36" t="s">
        <v>250</v>
      </c>
      <c r="D774" s="49"/>
    </row>
    <row r="775" spans="2:4" x14ac:dyDescent="0.35">
      <c r="B775" t="s">
        <v>903</v>
      </c>
      <c r="C775" t="s">
        <v>251</v>
      </c>
      <c r="D775" s="49">
        <f>'Workload Data Entry'!$F$87</f>
        <v>0</v>
      </c>
    </row>
    <row r="776" spans="2:4" x14ac:dyDescent="0.35">
      <c r="D776" s="49"/>
    </row>
    <row r="777" spans="2:4" x14ac:dyDescent="0.35">
      <c r="C777" s="36" t="s">
        <v>252</v>
      </c>
      <c r="D777" s="49"/>
    </row>
    <row r="778" spans="2:4" x14ac:dyDescent="0.35">
      <c r="B778" t="s">
        <v>904</v>
      </c>
      <c r="C778" t="s">
        <v>253</v>
      </c>
      <c r="D778" s="49">
        <f>'Workload Data Entry'!$F$90</f>
        <v>0</v>
      </c>
    </row>
    <row r="779" spans="2:4" x14ac:dyDescent="0.35">
      <c r="D779" s="49"/>
    </row>
    <row r="780" spans="2:4" x14ac:dyDescent="0.35">
      <c r="C780" s="36" t="s">
        <v>254</v>
      </c>
      <c r="D780" s="49"/>
    </row>
    <row r="781" spans="2:4" x14ac:dyDescent="0.35">
      <c r="B781" t="s">
        <v>905</v>
      </c>
      <c r="C781" t="s">
        <v>255</v>
      </c>
      <c r="D781" s="49">
        <f>'Workload Data Entry'!$F$93</f>
        <v>0</v>
      </c>
    </row>
    <row r="782" spans="2:4" x14ac:dyDescent="0.35">
      <c r="D782" s="49"/>
    </row>
    <row r="783" spans="2:4" x14ac:dyDescent="0.35">
      <c r="C783" s="36" t="s">
        <v>256</v>
      </c>
      <c r="D783" s="49"/>
    </row>
    <row r="784" spans="2:4" x14ac:dyDescent="0.35">
      <c r="B784" t="s">
        <v>906</v>
      </c>
      <c r="C784" t="s">
        <v>257</v>
      </c>
      <c r="D784" s="49">
        <f>'Workload Data Entry'!$F$96</f>
        <v>0</v>
      </c>
    </row>
    <row r="785" spans="2:4" x14ac:dyDescent="0.35">
      <c r="B785" t="s">
        <v>907</v>
      </c>
      <c r="C785" t="s">
        <v>258</v>
      </c>
      <c r="D785" s="49">
        <f>'Workload Data Entry'!$F$97</f>
        <v>0</v>
      </c>
    </row>
    <row r="786" spans="2:4" x14ac:dyDescent="0.35">
      <c r="B786" t="s">
        <v>908</v>
      </c>
      <c r="C786" t="s">
        <v>259</v>
      </c>
      <c r="D786" s="49">
        <f>'Workload Data Entry'!$F$98</f>
        <v>0</v>
      </c>
    </row>
    <row r="787" spans="2:4" x14ac:dyDescent="0.35">
      <c r="B787" t="s">
        <v>909</v>
      </c>
      <c r="C787" t="s">
        <v>260</v>
      </c>
      <c r="D787" s="49">
        <f>'Workload Data Entry'!$F$99</f>
        <v>0</v>
      </c>
    </row>
    <row r="788" spans="2:4" x14ac:dyDescent="0.35">
      <c r="B788" t="s">
        <v>910</v>
      </c>
      <c r="C788" t="s">
        <v>261</v>
      </c>
      <c r="D788" s="49">
        <f>'Workload Data Entry'!$F$100</f>
        <v>0</v>
      </c>
    </row>
    <row r="789" spans="2:4" x14ac:dyDescent="0.35">
      <c r="B789" t="s">
        <v>911</v>
      </c>
      <c r="C789" t="s">
        <v>262</v>
      </c>
      <c r="D789" s="49">
        <f>'Workload Data Entry'!$F$101</f>
        <v>0</v>
      </c>
    </row>
    <row r="790" spans="2:4" x14ac:dyDescent="0.35">
      <c r="B790" t="s">
        <v>912</v>
      </c>
      <c r="C790" t="s">
        <v>263</v>
      </c>
      <c r="D790" s="49">
        <f>'Workload Data Entry'!$F$102</f>
        <v>0</v>
      </c>
    </row>
    <row r="791" spans="2:4" x14ac:dyDescent="0.35">
      <c r="B791" t="s">
        <v>913</v>
      </c>
      <c r="C791" t="s">
        <v>264</v>
      </c>
      <c r="D791" s="49">
        <f>'Workload Data Entry'!$F$103</f>
        <v>0</v>
      </c>
    </row>
    <row r="792" spans="2:4" x14ac:dyDescent="0.35">
      <c r="D792" s="49"/>
    </row>
    <row r="793" spans="2:4" x14ac:dyDescent="0.35">
      <c r="C793" s="36" t="s">
        <v>265</v>
      </c>
      <c r="D793" s="49"/>
    </row>
    <row r="794" spans="2:4" x14ac:dyDescent="0.35">
      <c r="B794" t="s">
        <v>914</v>
      </c>
      <c r="C794" t="s">
        <v>266</v>
      </c>
      <c r="D794" s="49">
        <f>'Workload Data Entry'!$F$106</f>
        <v>0</v>
      </c>
    </row>
    <row r="795" spans="2:4" x14ac:dyDescent="0.35">
      <c r="B795" t="s">
        <v>1796</v>
      </c>
      <c r="C795" t="s">
        <v>1793</v>
      </c>
      <c r="D795" s="49">
        <f>'Workload Data Entry'!$F$107</f>
        <v>0</v>
      </c>
    </row>
    <row r="796" spans="2:4" x14ac:dyDescent="0.35">
      <c r="B796" t="s">
        <v>915</v>
      </c>
      <c r="C796" t="s">
        <v>267</v>
      </c>
      <c r="D796" s="49">
        <f>'Workload Data Entry'!$F$108</f>
        <v>0</v>
      </c>
    </row>
    <row r="798" spans="2:4" x14ac:dyDescent="0.35">
      <c r="C798" s="36" t="s">
        <v>268</v>
      </c>
      <c r="D798" s="49"/>
    </row>
    <row r="799" spans="2:4" x14ac:dyDescent="0.35">
      <c r="B799" t="s">
        <v>916</v>
      </c>
      <c r="C799" t="s">
        <v>269</v>
      </c>
      <c r="D799" s="49">
        <f>'Workload Data Entry'!$F$111</f>
        <v>0</v>
      </c>
    </row>
    <row r="801" spans="2:4" x14ac:dyDescent="0.35">
      <c r="C801" s="36" t="s">
        <v>270</v>
      </c>
    </row>
    <row r="802" spans="2:4" x14ac:dyDescent="0.35">
      <c r="B802" t="s">
        <v>917</v>
      </c>
      <c r="C802" t="s">
        <v>271</v>
      </c>
      <c r="D802" s="49">
        <f>'Workload Data Entry'!$F$114</f>
        <v>0</v>
      </c>
    </row>
    <row r="803" spans="2:4" x14ac:dyDescent="0.35">
      <c r="D803" s="49"/>
    </row>
    <row r="804" spans="2:4" x14ac:dyDescent="0.35">
      <c r="D804" s="49"/>
    </row>
    <row r="805" spans="2:4" x14ac:dyDescent="0.35">
      <c r="C805" s="36" t="s">
        <v>187</v>
      </c>
      <c r="D805" s="49"/>
    </row>
    <row r="806" spans="2:4" x14ac:dyDescent="0.35">
      <c r="C806" s="36" t="s">
        <v>272</v>
      </c>
      <c r="D806" s="49"/>
    </row>
    <row r="807" spans="2:4" x14ac:dyDescent="0.35">
      <c r="B807" t="s">
        <v>918</v>
      </c>
      <c r="C807" t="s">
        <v>273</v>
      </c>
      <c r="D807" s="49">
        <f>'Workload Data Entry'!$F$119</f>
        <v>0</v>
      </c>
    </row>
    <row r="808" spans="2:4" x14ac:dyDescent="0.35">
      <c r="B808" t="s">
        <v>919</v>
      </c>
      <c r="C808" t="s">
        <v>274</v>
      </c>
      <c r="D808" s="49">
        <f>'Workload Data Entry'!$F$120</f>
        <v>0</v>
      </c>
    </row>
    <row r="809" spans="2:4" x14ac:dyDescent="0.35">
      <c r="B809" t="s">
        <v>920</v>
      </c>
      <c r="C809" t="s">
        <v>275</v>
      </c>
      <c r="D809" s="49">
        <f>'Workload Data Entry'!$F$121</f>
        <v>0</v>
      </c>
    </row>
    <row r="810" spans="2:4" x14ac:dyDescent="0.35">
      <c r="B810" t="s">
        <v>921</v>
      </c>
      <c r="C810" t="s">
        <v>276</v>
      </c>
      <c r="D810" s="49">
        <f>'Workload Data Entry'!$F$122</f>
        <v>0</v>
      </c>
    </row>
    <row r="811" spans="2:4" x14ac:dyDescent="0.35">
      <c r="B811" t="s">
        <v>922</v>
      </c>
      <c r="C811" t="s">
        <v>277</v>
      </c>
      <c r="D811" s="49">
        <f>'Workload Data Entry'!$F$123</f>
        <v>0</v>
      </c>
    </row>
    <row r="812" spans="2:4" x14ac:dyDescent="0.35">
      <c r="B812" t="s">
        <v>923</v>
      </c>
      <c r="C812" t="s">
        <v>278</v>
      </c>
      <c r="D812" s="49">
        <f>'Workload Data Entry'!$F$124</f>
        <v>0</v>
      </c>
    </row>
    <row r="813" spans="2:4" x14ac:dyDescent="0.35">
      <c r="B813" t="s">
        <v>924</v>
      </c>
      <c r="C813" t="s">
        <v>279</v>
      </c>
      <c r="D813" s="49">
        <f>'Workload Data Entry'!$F$125</f>
        <v>0</v>
      </c>
    </row>
    <row r="814" spans="2:4" x14ac:dyDescent="0.35">
      <c r="D814" s="49"/>
    </row>
    <row r="815" spans="2:4" x14ac:dyDescent="0.35">
      <c r="C815" s="36" t="s">
        <v>280</v>
      </c>
      <c r="D815" s="49"/>
    </row>
    <row r="816" spans="2:4" x14ac:dyDescent="0.35">
      <c r="B816" t="s">
        <v>925</v>
      </c>
      <c r="C816" t="s">
        <v>281</v>
      </c>
      <c r="D816" s="49">
        <f>'Workload Data Entry'!$F$128</f>
        <v>0</v>
      </c>
    </row>
    <row r="817" spans="2:4" x14ac:dyDescent="0.35">
      <c r="B817" t="s">
        <v>926</v>
      </c>
      <c r="C817" t="s">
        <v>282</v>
      </c>
      <c r="D817" s="49">
        <f>'Workload Data Entry'!$F$129</f>
        <v>0</v>
      </c>
    </row>
    <row r="818" spans="2:4" x14ac:dyDescent="0.35">
      <c r="B818" t="s">
        <v>927</v>
      </c>
      <c r="C818" t="s">
        <v>283</v>
      </c>
      <c r="D818" s="49">
        <f>'Workload Data Entry'!$F$130</f>
        <v>0</v>
      </c>
    </row>
    <row r="819" spans="2:4" x14ac:dyDescent="0.35">
      <c r="B819" t="s">
        <v>928</v>
      </c>
      <c r="C819" t="s">
        <v>284</v>
      </c>
      <c r="D819" s="49">
        <f>'Workload Data Entry'!$F$131</f>
        <v>0</v>
      </c>
    </row>
    <row r="820" spans="2:4" x14ac:dyDescent="0.35">
      <c r="B820" t="s">
        <v>929</v>
      </c>
      <c r="C820" t="s">
        <v>285</v>
      </c>
      <c r="D820" s="49">
        <f>'Workload Data Entry'!$F$132</f>
        <v>0</v>
      </c>
    </row>
    <row r="821" spans="2:4" x14ac:dyDescent="0.35">
      <c r="B821" t="s">
        <v>1805</v>
      </c>
      <c r="C821" t="s">
        <v>1806</v>
      </c>
      <c r="D821" s="49">
        <f>'Workload Data Entry'!$F$133</f>
        <v>0</v>
      </c>
    </row>
    <row r="822" spans="2:4" x14ac:dyDescent="0.35">
      <c r="B822" t="s">
        <v>930</v>
      </c>
      <c r="C822" t="s">
        <v>286</v>
      </c>
      <c r="D822" s="49">
        <f>'Workload Data Entry'!$F$134</f>
        <v>0</v>
      </c>
    </row>
    <row r="823" spans="2:4" x14ac:dyDescent="0.35">
      <c r="D823" s="49"/>
    </row>
    <row r="824" spans="2:4" x14ac:dyDescent="0.35">
      <c r="C824" s="36" t="s">
        <v>287</v>
      </c>
      <c r="D824" s="49"/>
    </row>
    <row r="825" spans="2:4" x14ac:dyDescent="0.35">
      <c r="B825" t="s">
        <v>931</v>
      </c>
      <c r="C825" t="s">
        <v>288</v>
      </c>
      <c r="D825" s="49">
        <f>'Workload Data Entry'!$F$137</f>
        <v>0</v>
      </c>
    </row>
    <row r="826" spans="2:4" x14ac:dyDescent="0.35">
      <c r="D826" s="49"/>
    </row>
    <row r="827" spans="2:4" x14ac:dyDescent="0.35">
      <c r="C827" s="36" t="s">
        <v>289</v>
      </c>
      <c r="D827" s="49"/>
    </row>
    <row r="828" spans="2:4" x14ac:dyDescent="0.35">
      <c r="B828" t="s">
        <v>932</v>
      </c>
      <c r="C828" t="s">
        <v>459</v>
      </c>
      <c r="D828" s="49">
        <f>'Workload Data Entry'!$F$140</f>
        <v>0</v>
      </c>
    </row>
    <row r="829" spans="2:4" x14ac:dyDescent="0.35">
      <c r="B829" t="s">
        <v>933</v>
      </c>
      <c r="C829" t="s">
        <v>460</v>
      </c>
      <c r="D829" s="49">
        <f>'Workload Data Entry'!$F$141</f>
        <v>0</v>
      </c>
    </row>
    <row r="830" spans="2:4" x14ac:dyDescent="0.35">
      <c r="B830" t="s">
        <v>934</v>
      </c>
      <c r="C830" t="s">
        <v>292</v>
      </c>
      <c r="D830" s="49">
        <f>'Workload Data Entry'!$F$142</f>
        <v>0</v>
      </c>
    </row>
    <row r="831" spans="2:4" x14ac:dyDescent="0.35">
      <c r="D831" s="49"/>
    </row>
    <row r="832" spans="2:4" x14ac:dyDescent="0.35">
      <c r="C832" s="36" t="s">
        <v>293</v>
      </c>
      <c r="D832" s="49"/>
    </row>
    <row r="833" spans="2:4" x14ac:dyDescent="0.35">
      <c r="B833" t="s">
        <v>935</v>
      </c>
      <c r="C833" t="s">
        <v>294</v>
      </c>
      <c r="D833" s="49">
        <f>'Workload Data Entry'!$F$145</f>
        <v>0</v>
      </c>
    </row>
    <row r="834" spans="2:4" x14ac:dyDescent="0.35">
      <c r="B834" t="s">
        <v>936</v>
      </c>
      <c r="C834" t="s">
        <v>295</v>
      </c>
      <c r="D834" s="49">
        <f>'Workload Data Entry'!$F$146</f>
        <v>0</v>
      </c>
    </row>
    <row r="835" spans="2:4" x14ac:dyDescent="0.35">
      <c r="D835" s="49"/>
    </row>
    <row r="836" spans="2:4" x14ac:dyDescent="0.35">
      <c r="C836" s="36" t="s">
        <v>296</v>
      </c>
      <c r="D836" s="49"/>
    </row>
    <row r="837" spans="2:4" x14ac:dyDescent="0.35">
      <c r="B837" t="s">
        <v>937</v>
      </c>
      <c r="C837" t="s">
        <v>297</v>
      </c>
      <c r="D837" s="49">
        <f>'Workload Data Entry'!$F$149</f>
        <v>0</v>
      </c>
    </row>
    <row r="838" spans="2:4" x14ac:dyDescent="0.35">
      <c r="B838" t="s">
        <v>938</v>
      </c>
      <c r="C838" t="s">
        <v>298</v>
      </c>
      <c r="D838" s="49">
        <f>'Workload Data Entry'!$F$150</f>
        <v>0</v>
      </c>
    </row>
    <row r="839" spans="2:4" x14ac:dyDescent="0.35">
      <c r="B839" t="s">
        <v>939</v>
      </c>
      <c r="C839" t="s">
        <v>299</v>
      </c>
      <c r="D839" s="49">
        <f>'Workload Data Entry'!$F$151</f>
        <v>0</v>
      </c>
    </row>
    <row r="840" spans="2:4" x14ac:dyDescent="0.35">
      <c r="B840" t="s">
        <v>940</v>
      </c>
      <c r="C840" t="s">
        <v>300</v>
      </c>
      <c r="D840" s="49">
        <f>'Workload Data Entry'!$F$152</f>
        <v>0</v>
      </c>
    </row>
    <row r="841" spans="2:4" x14ac:dyDescent="0.35">
      <c r="B841" t="s">
        <v>941</v>
      </c>
      <c r="C841" t="s">
        <v>301</v>
      </c>
      <c r="D841" s="49">
        <f>'Workload Data Entry'!$F$153</f>
        <v>0</v>
      </c>
    </row>
    <row r="842" spans="2:4" x14ac:dyDescent="0.35">
      <c r="B842" t="s">
        <v>942</v>
      </c>
      <c r="C842" t="s">
        <v>302</v>
      </c>
      <c r="D842" s="49">
        <f>'Workload Data Entry'!$F$154</f>
        <v>0</v>
      </c>
    </row>
    <row r="843" spans="2:4" x14ac:dyDescent="0.35">
      <c r="B843" t="s">
        <v>943</v>
      </c>
      <c r="C843" t="s">
        <v>303</v>
      </c>
      <c r="D843" s="49">
        <f>'Workload Data Entry'!$F$155</f>
        <v>0</v>
      </c>
    </row>
    <row r="844" spans="2:4" x14ac:dyDescent="0.35">
      <c r="B844" t="s">
        <v>944</v>
      </c>
      <c r="C844" t="s">
        <v>304</v>
      </c>
      <c r="D844" s="49">
        <f>'Workload Data Entry'!$F$156</f>
        <v>0</v>
      </c>
    </row>
    <row r="846" spans="2:4" x14ac:dyDescent="0.35">
      <c r="C846" s="36" t="s">
        <v>305</v>
      </c>
      <c r="D846" s="49"/>
    </row>
    <row r="847" spans="2:4" x14ac:dyDescent="0.35">
      <c r="B847" t="s">
        <v>945</v>
      </c>
      <c r="C847" t="s">
        <v>306</v>
      </c>
      <c r="D847" s="49">
        <f>'Workload Data Entry'!$F$159</f>
        <v>0</v>
      </c>
    </row>
    <row r="849" spans="2:4" x14ac:dyDescent="0.35">
      <c r="C849" s="36" t="s">
        <v>307</v>
      </c>
    </row>
    <row r="850" spans="2:4" x14ac:dyDescent="0.35">
      <c r="B850" t="s">
        <v>946</v>
      </c>
      <c r="C850" t="s">
        <v>308</v>
      </c>
      <c r="D850" s="49">
        <f>'Workload Data Entry'!$F$162</f>
        <v>0</v>
      </c>
    </row>
    <row r="851" spans="2:4" x14ac:dyDescent="0.35">
      <c r="D851" s="49"/>
    </row>
    <row r="852" spans="2:4" x14ac:dyDescent="0.35">
      <c r="C852" s="36" t="s">
        <v>309</v>
      </c>
      <c r="D852" s="49"/>
    </row>
    <row r="853" spans="2:4" x14ac:dyDescent="0.35">
      <c r="B853" t="s">
        <v>947</v>
      </c>
      <c r="C853" t="s">
        <v>310</v>
      </c>
      <c r="D853" s="49">
        <f>'Workload Data Entry'!$F$165</f>
        <v>0</v>
      </c>
    </row>
    <row r="854" spans="2:4" x14ac:dyDescent="0.35">
      <c r="D854" s="49"/>
    </row>
    <row r="855" spans="2:4" x14ac:dyDescent="0.35">
      <c r="C855" s="36" t="s">
        <v>311</v>
      </c>
      <c r="D855" s="49"/>
    </row>
    <row r="856" spans="2:4" x14ac:dyDescent="0.35">
      <c r="B856" t="s">
        <v>948</v>
      </c>
      <c r="C856" t="s">
        <v>312</v>
      </c>
      <c r="D856" s="49">
        <f>'Workload Data Entry'!$F$168</f>
        <v>0</v>
      </c>
    </row>
    <row r="857" spans="2:4" x14ac:dyDescent="0.35">
      <c r="D857" s="49"/>
    </row>
    <row r="858" spans="2:4" x14ac:dyDescent="0.35">
      <c r="C858" s="36" t="s">
        <v>313</v>
      </c>
      <c r="D858" s="49"/>
    </row>
    <row r="859" spans="2:4" x14ac:dyDescent="0.35">
      <c r="B859" t="s">
        <v>949</v>
      </c>
      <c r="C859" t="s">
        <v>314</v>
      </c>
      <c r="D859" s="49">
        <f>'Workload Data Entry'!$F$171</f>
        <v>0</v>
      </c>
    </row>
    <row r="860" spans="2:4" x14ac:dyDescent="0.35">
      <c r="B860" t="s">
        <v>950</v>
      </c>
      <c r="C860" t="s">
        <v>315</v>
      </c>
      <c r="D860" s="49">
        <f>'Workload Data Entry'!$F$172</f>
        <v>0</v>
      </c>
    </row>
    <row r="861" spans="2:4" x14ac:dyDescent="0.35">
      <c r="B861" t="s">
        <v>951</v>
      </c>
      <c r="C861" t="s">
        <v>316</v>
      </c>
      <c r="D861" s="49">
        <f>'Workload Data Entry'!$F$173</f>
        <v>0</v>
      </c>
    </row>
    <row r="862" spans="2:4" x14ac:dyDescent="0.35">
      <c r="B862" t="s">
        <v>952</v>
      </c>
      <c r="C862" t="s">
        <v>317</v>
      </c>
      <c r="D862" s="49">
        <f>'Workload Data Entry'!$F$174</f>
        <v>0</v>
      </c>
    </row>
    <row r="863" spans="2:4" x14ac:dyDescent="0.35">
      <c r="B863" t="s">
        <v>953</v>
      </c>
      <c r="C863" t="s">
        <v>318</v>
      </c>
      <c r="D863" s="49">
        <f>'Workload Data Entry'!$F$175</f>
        <v>0</v>
      </c>
    </row>
    <row r="864" spans="2:4" x14ac:dyDescent="0.35">
      <c r="B864" t="s">
        <v>954</v>
      </c>
      <c r="C864" t="s">
        <v>319</v>
      </c>
      <c r="D864" s="49">
        <f>'Workload Data Entry'!$F$176</f>
        <v>0</v>
      </c>
    </row>
    <row r="865" spans="2:4" x14ac:dyDescent="0.35">
      <c r="B865" t="s">
        <v>955</v>
      </c>
      <c r="C865" t="s">
        <v>320</v>
      </c>
      <c r="D865" s="49">
        <f>'Workload Data Entry'!$F$177</f>
        <v>0</v>
      </c>
    </row>
    <row r="866" spans="2:4" x14ac:dyDescent="0.35">
      <c r="D866" s="49"/>
    </row>
    <row r="867" spans="2:4" x14ac:dyDescent="0.35">
      <c r="C867" s="36" t="s">
        <v>321</v>
      </c>
      <c r="D867" s="49"/>
    </row>
    <row r="868" spans="2:4" x14ac:dyDescent="0.35">
      <c r="B868" t="s">
        <v>956</v>
      </c>
      <c r="C868" t="s">
        <v>322</v>
      </c>
      <c r="D868" s="49">
        <f>'Workload Data Entry'!$F$183</f>
        <v>0</v>
      </c>
    </row>
    <row r="869" spans="2:4" x14ac:dyDescent="0.35">
      <c r="D869" s="49"/>
    </row>
    <row r="870" spans="2:4" x14ac:dyDescent="0.35">
      <c r="D870" s="49"/>
    </row>
    <row r="871" spans="2:4" x14ac:dyDescent="0.35">
      <c r="C871" s="36" t="s">
        <v>188</v>
      </c>
      <c r="D871" s="49"/>
    </row>
    <row r="872" spans="2:4" x14ac:dyDescent="0.35">
      <c r="C872" s="36" t="s">
        <v>323</v>
      </c>
      <c r="D872" s="49"/>
    </row>
    <row r="873" spans="2:4" x14ac:dyDescent="0.35">
      <c r="B873" t="s">
        <v>957</v>
      </c>
      <c r="C873" t="s">
        <v>324</v>
      </c>
      <c r="D873" s="49">
        <f>'Workload Data Entry'!$F$188</f>
        <v>0</v>
      </c>
    </row>
    <row r="874" spans="2:4" x14ac:dyDescent="0.35">
      <c r="B874" t="s">
        <v>958</v>
      </c>
      <c r="C874" t="s">
        <v>325</v>
      </c>
      <c r="D874" s="49">
        <f>'Workload Data Entry'!$F$189</f>
        <v>0</v>
      </c>
    </row>
    <row r="875" spans="2:4" x14ac:dyDescent="0.35">
      <c r="B875" t="s">
        <v>959</v>
      </c>
      <c r="C875" t="s">
        <v>326</v>
      </c>
      <c r="D875" s="49">
        <f>'Workload Data Entry'!$F$190</f>
        <v>0</v>
      </c>
    </row>
    <row r="876" spans="2:4" x14ac:dyDescent="0.35">
      <c r="B876" t="s">
        <v>960</v>
      </c>
      <c r="C876" t="s">
        <v>327</v>
      </c>
      <c r="D876" s="49">
        <f>'Workload Data Entry'!$F$191</f>
        <v>0</v>
      </c>
    </row>
    <row r="877" spans="2:4" x14ac:dyDescent="0.35">
      <c r="B877" t="s">
        <v>961</v>
      </c>
      <c r="C877" t="s">
        <v>328</v>
      </c>
      <c r="D877" s="49">
        <f>'Workload Data Entry'!$F$192</f>
        <v>0</v>
      </c>
    </row>
    <row r="878" spans="2:4" x14ac:dyDescent="0.35">
      <c r="B878" t="s">
        <v>962</v>
      </c>
      <c r="C878" t="s">
        <v>329</v>
      </c>
      <c r="D878" s="49">
        <f>'Workload Data Entry'!$F$193</f>
        <v>0</v>
      </c>
    </row>
    <row r="879" spans="2:4" x14ac:dyDescent="0.35">
      <c r="B879" t="s">
        <v>963</v>
      </c>
      <c r="C879" t="s">
        <v>330</v>
      </c>
      <c r="D879" s="49">
        <f>'Workload Data Entry'!$F$194</f>
        <v>0</v>
      </c>
    </row>
    <row r="880" spans="2:4" x14ac:dyDescent="0.35">
      <c r="B880" t="s">
        <v>964</v>
      </c>
      <c r="C880" t="s">
        <v>331</v>
      </c>
      <c r="D880" s="49">
        <f>'Workload Data Entry'!$F$195</f>
        <v>0</v>
      </c>
    </row>
    <row r="881" spans="2:4" x14ac:dyDescent="0.35">
      <c r="B881" t="s">
        <v>965</v>
      </c>
      <c r="C881" t="s">
        <v>332</v>
      </c>
      <c r="D881" s="49">
        <f>'Workload Data Entry'!$F$196</f>
        <v>0</v>
      </c>
    </row>
    <row r="882" spans="2:4" x14ac:dyDescent="0.35">
      <c r="B882" t="s">
        <v>966</v>
      </c>
      <c r="C882" t="s">
        <v>333</v>
      </c>
      <c r="D882" s="49">
        <f>'Workload Data Entry'!$F$197</f>
        <v>0</v>
      </c>
    </row>
    <row r="883" spans="2:4" x14ac:dyDescent="0.35">
      <c r="B883" t="s">
        <v>967</v>
      </c>
      <c r="C883" t="s">
        <v>334</v>
      </c>
      <c r="D883" s="49">
        <f>'Workload Data Entry'!$F$198</f>
        <v>0</v>
      </c>
    </row>
    <row r="884" spans="2:4" x14ac:dyDescent="0.35">
      <c r="B884" t="s">
        <v>968</v>
      </c>
      <c r="C884" t="s">
        <v>335</v>
      </c>
      <c r="D884" s="49">
        <f>'Workload Data Entry'!$F$199</f>
        <v>0</v>
      </c>
    </row>
    <row r="885" spans="2:4" x14ac:dyDescent="0.35">
      <c r="B885" t="s">
        <v>969</v>
      </c>
      <c r="C885" t="s">
        <v>336</v>
      </c>
      <c r="D885" s="49">
        <f>'Workload Data Entry'!$F$200</f>
        <v>0</v>
      </c>
    </row>
    <row r="886" spans="2:4" x14ac:dyDescent="0.35">
      <c r="B886" t="s">
        <v>970</v>
      </c>
      <c r="C886" t="s">
        <v>337</v>
      </c>
      <c r="D886" s="49">
        <f>'Workload Data Entry'!$F$201</f>
        <v>0</v>
      </c>
    </row>
    <row r="887" spans="2:4" x14ac:dyDescent="0.35">
      <c r="B887" t="s">
        <v>971</v>
      </c>
      <c r="C887" t="s">
        <v>338</v>
      </c>
      <c r="D887" s="49">
        <f>'Workload Data Entry'!$F$202</f>
        <v>0</v>
      </c>
    </row>
    <row r="888" spans="2:4" x14ac:dyDescent="0.35">
      <c r="B888" t="s">
        <v>972</v>
      </c>
      <c r="C888" t="s">
        <v>339</v>
      </c>
      <c r="D888" s="49">
        <f>'Workload Data Entry'!$F$203</f>
        <v>0</v>
      </c>
    </row>
    <row r="889" spans="2:4" x14ac:dyDescent="0.35">
      <c r="B889" t="s">
        <v>973</v>
      </c>
      <c r="C889" t="s">
        <v>340</v>
      </c>
      <c r="D889" s="49">
        <f>'Workload Data Entry'!$F$204</f>
        <v>0</v>
      </c>
    </row>
    <row r="890" spans="2:4" x14ac:dyDescent="0.35">
      <c r="B890" t="s">
        <v>974</v>
      </c>
      <c r="C890" t="s">
        <v>341</v>
      </c>
      <c r="D890" s="49">
        <f>'Workload Data Entry'!$F$205</f>
        <v>0</v>
      </c>
    </row>
    <row r="891" spans="2:4" x14ac:dyDescent="0.35">
      <c r="B891" t="s">
        <v>975</v>
      </c>
      <c r="C891" t="s">
        <v>342</v>
      </c>
      <c r="D891" s="49">
        <f>'Workload Data Entry'!$F$206</f>
        <v>0</v>
      </c>
    </row>
    <row r="892" spans="2:4" x14ac:dyDescent="0.35">
      <c r="B892" t="s">
        <v>976</v>
      </c>
      <c r="C892" t="s">
        <v>343</v>
      </c>
      <c r="D892" s="49">
        <f>'Workload Data Entry'!$F$207</f>
        <v>0</v>
      </c>
    </row>
    <row r="893" spans="2:4" x14ac:dyDescent="0.35">
      <c r="B893" t="s">
        <v>977</v>
      </c>
      <c r="C893" t="s">
        <v>344</v>
      </c>
      <c r="D893" s="49">
        <f>'Workload Data Entry'!$F$208</f>
        <v>0</v>
      </c>
    </row>
    <row r="894" spans="2:4" x14ac:dyDescent="0.35">
      <c r="B894" t="s">
        <v>978</v>
      </c>
      <c r="C894" t="s">
        <v>345</v>
      </c>
      <c r="D894" s="49">
        <f>'Workload Data Entry'!$F$209</f>
        <v>0</v>
      </c>
    </row>
    <row r="895" spans="2:4" x14ac:dyDescent="0.35">
      <c r="B895" t="s">
        <v>979</v>
      </c>
      <c r="C895" t="s">
        <v>346</v>
      </c>
      <c r="D895" s="49">
        <f>'Workload Data Entry'!$F$210</f>
        <v>0</v>
      </c>
    </row>
    <row r="896" spans="2:4" x14ac:dyDescent="0.35">
      <c r="B896" t="s">
        <v>980</v>
      </c>
      <c r="C896" t="s">
        <v>347</v>
      </c>
      <c r="D896" s="49">
        <f>'Workload Data Entry'!$F$211</f>
        <v>0</v>
      </c>
    </row>
    <row r="897" spans="2:4" x14ac:dyDescent="0.35">
      <c r="B897" t="s">
        <v>981</v>
      </c>
      <c r="C897" t="s">
        <v>348</v>
      </c>
      <c r="D897" s="49">
        <f>'Workload Data Entry'!$F$212</f>
        <v>0</v>
      </c>
    </row>
    <row r="898" spans="2:4" x14ac:dyDescent="0.35">
      <c r="B898" t="s">
        <v>982</v>
      </c>
      <c r="C898" t="s">
        <v>349</v>
      </c>
      <c r="D898" s="49">
        <f>'Workload Data Entry'!$F$213</f>
        <v>0</v>
      </c>
    </row>
    <row r="899" spans="2:4" x14ac:dyDescent="0.35">
      <c r="B899" t="s">
        <v>983</v>
      </c>
      <c r="C899" t="s">
        <v>350</v>
      </c>
      <c r="D899" s="49">
        <f>'Workload Data Entry'!$F$214</f>
        <v>0</v>
      </c>
    </row>
    <row r="900" spans="2:4" x14ac:dyDescent="0.35">
      <c r="B900" t="s">
        <v>984</v>
      </c>
      <c r="C900" t="s">
        <v>351</v>
      </c>
      <c r="D900" s="49">
        <f>'Workload Data Entry'!$F$215</f>
        <v>0</v>
      </c>
    </row>
    <row r="901" spans="2:4" x14ac:dyDescent="0.35">
      <c r="B901" t="s">
        <v>985</v>
      </c>
      <c r="C901" t="s">
        <v>352</v>
      </c>
      <c r="D901" s="49">
        <f>'Workload Data Entry'!$F$216</f>
        <v>0</v>
      </c>
    </row>
    <row r="902" spans="2:4" x14ac:dyDescent="0.35">
      <c r="B902" t="s">
        <v>986</v>
      </c>
      <c r="C902" t="s">
        <v>353</v>
      </c>
      <c r="D902" s="49">
        <f>'Workload Data Entry'!$F$217</f>
        <v>0</v>
      </c>
    </row>
    <row r="903" spans="2:4" x14ac:dyDescent="0.35">
      <c r="B903" t="s">
        <v>987</v>
      </c>
      <c r="C903" t="s">
        <v>354</v>
      </c>
      <c r="D903" s="49">
        <f>'Workload Data Entry'!$F$218</f>
        <v>0</v>
      </c>
    </row>
    <row r="904" spans="2:4" x14ac:dyDescent="0.35">
      <c r="B904" t="s">
        <v>988</v>
      </c>
      <c r="C904" t="s">
        <v>355</v>
      </c>
      <c r="D904" s="49">
        <f>'Workload Data Entry'!$F$219</f>
        <v>0</v>
      </c>
    </row>
    <row r="905" spans="2:4" x14ac:dyDescent="0.35">
      <c r="B905" t="s">
        <v>989</v>
      </c>
      <c r="C905" t="s">
        <v>356</v>
      </c>
      <c r="D905" s="49">
        <f>'Workload Data Entry'!$F$220</f>
        <v>0</v>
      </c>
    </row>
    <row r="906" spans="2:4" x14ac:dyDescent="0.35">
      <c r="B906" t="s">
        <v>990</v>
      </c>
      <c r="C906" t="s">
        <v>357</v>
      </c>
      <c r="D906" s="49">
        <f>'Workload Data Entry'!$F$221</f>
        <v>0</v>
      </c>
    </row>
    <row r="907" spans="2:4" x14ac:dyDescent="0.35">
      <c r="D907" s="49"/>
    </row>
    <row r="908" spans="2:4" x14ac:dyDescent="0.35">
      <c r="C908" s="36" t="s">
        <v>358</v>
      </c>
      <c r="D908" s="49"/>
    </row>
    <row r="909" spans="2:4" x14ac:dyDescent="0.35">
      <c r="B909" t="s">
        <v>991</v>
      </c>
      <c r="C909" t="s">
        <v>359</v>
      </c>
      <c r="D909" s="49">
        <f>'Workload Data Entry'!$F$224</f>
        <v>0</v>
      </c>
    </row>
    <row r="910" spans="2:4" x14ac:dyDescent="0.35">
      <c r="B910" t="s">
        <v>992</v>
      </c>
      <c r="C910" t="s">
        <v>360</v>
      </c>
      <c r="D910" s="49">
        <f>'Workload Data Entry'!$F$225</f>
        <v>0</v>
      </c>
    </row>
    <row r="911" spans="2:4" x14ac:dyDescent="0.35">
      <c r="B911" t="s">
        <v>993</v>
      </c>
      <c r="C911" t="s">
        <v>361</v>
      </c>
      <c r="D911" s="49">
        <f>'Workload Data Entry'!$F$226</f>
        <v>0</v>
      </c>
    </row>
    <row r="912" spans="2:4" x14ac:dyDescent="0.35">
      <c r="B912" t="s">
        <v>994</v>
      </c>
      <c r="C912" t="s">
        <v>362</v>
      </c>
      <c r="D912" s="49">
        <f>'Workload Data Entry'!$F$227</f>
        <v>0</v>
      </c>
    </row>
    <row r="913" spans="2:4" x14ac:dyDescent="0.35">
      <c r="D913" s="49"/>
    </row>
    <row r="914" spans="2:4" x14ac:dyDescent="0.35">
      <c r="C914" s="36" t="s">
        <v>363</v>
      </c>
      <c r="D914" s="49"/>
    </row>
    <row r="915" spans="2:4" x14ac:dyDescent="0.35">
      <c r="B915" t="s">
        <v>995</v>
      </c>
      <c r="C915" t="s">
        <v>364</v>
      </c>
      <c r="D915" s="49">
        <f>'Workload Data Entry'!$F$230</f>
        <v>0</v>
      </c>
    </row>
    <row r="916" spans="2:4" x14ac:dyDescent="0.35">
      <c r="D916" s="49"/>
    </row>
    <row r="917" spans="2:4" x14ac:dyDescent="0.35">
      <c r="C917" s="36" t="s">
        <v>365</v>
      </c>
      <c r="D917" s="49"/>
    </row>
    <row r="918" spans="2:4" x14ac:dyDescent="0.35">
      <c r="B918" t="s">
        <v>996</v>
      </c>
      <c r="C918" t="s">
        <v>366</v>
      </c>
      <c r="D918" s="49">
        <f>'Workload Data Entry'!$F$233</f>
        <v>0</v>
      </c>
    </row>
    <row r="919" spans="2:4" x14ac:dyDescent="0.35">
      <c r="D919" s="49"/>
    </row>
    <row r="920" spans="2:4" x14ac:dyDescent="0.35">
      <c r="C920" s="36" t="s">
        <v>367</v>
      </c>
      <c r="D920" s="49"/>
    </row>
    <row r="921" spans="2:4" x14ac:dyDescent="0.35">
      <c r="B921" t="s">
        <v>997</v>
      </c>
      <c r="C921" t="s">
        <v>368</v>
      </c>
      <c r="D921" s="49">
        <f>'Workload Data Entry'!$F$236</f>
        <v>0</v>
      </c>
    </row>
    <row r="922" spans="2:4" x14ac:dyDescent="0.35">
      <c r="D922" s="49"/>
    </row>
    <row r="923" spans="2:4" x14ac:dyDescent="0.35">
      <c r="C923" s="36" t="s">
        <v>369</v>
      </c>
      <c r="D923" s="49"/>
    </row>
    <row r="924" spans="2:4" x14ac:dyDescent="0.35">
      <c r="B924" t="s">
        <v>998</v>
      </c>
      <c r="C924" t="s">
        <v>370</v>
      </c>
      <c r="D924" s="49">
        <f>'Workload Data Entry'!$F$239</f>
        <v>0</v>
      </c>
    </row>
    <row r="925" spans="2:4" x14ac:dyDescent="0.35">
      <c r="D925" s="49"/>
    </row>
    <row r="926" spans="2:4" x14ac:dyDescent="0.35">
      <c r="C926" s="36" t="s">
        <v>371</v>
      </c>
      <c r="D926" s="49"/>
    </row>
    <row r="927" spans="2:4" x14ac:dyDescent="0.35">
      <c r="B927" t="s">
        <v>999</v>
      </c>
      <c r="C927" t="s">
        <v>372</v>
      </c>
      <c r="D927" s="49">
        <f>'Workload Data Entry'!$F$245</f>
        <v>0</v>
      </c>
    </row>
    <row r="928" spans="2:4" x14ac:dyDescent="0.35">
      <c r="D928" s="49"/>
    </row>
    <row r="929" spans="2:4" x14ac:dyDescent="0.35">
      <c r="D929" s="49"/>
    </row>
    <row r="930" spans="2:4" x14ac:dyDescent="0.35">
      <c r="C930" s="36" t="s">
        <v>373</v>
      </c>
      <c r="D930" s="49"/>
    </row>
    <row r="931" spans="2:4" x14ac:dyDescent="0.35">
      <c r="B931" t="s">
        <v>2485</v>
      </c>
      <c r="C931" t="s">
        <v>374</v>
      </c>
      <c r="D931" s="49">
        <f>'Workload Data Entry'!$F$249</f>
        <v>0</v>
      </c>
    </row>
    <row r="932" spans="2:4" x14ac:dyDescent="0.35">
      <c r="D932" s="49"/>
    </row>
    <row r="933" spans="2:4" s="43" customFormat="1" x14ac:dyDescent="0.35">
      <c r="B933" s="44" t="s">
        <v>195</v>
      </c>
      <c r="C933" s="44" t="str">
        <f>CONCATENATE("Workload Individual Test Data - ",B933)</f>
        <v>Workload Individual Test Data - % from Your GPs/Primary Care</v>
      </c>
      <c r="D933" s="46"/>
    </row>
    <row r="934" spans="2:4" x14ac:dyDescent="0.35">
      <c r="D934" s="49"/>
    </row>
    <row r="935" spans="2:4" x14ac:dyDescent="0.35">
      <c r="C935" s="36" t="s">
        <v>186</v>
      </c>
      <c r="D935" s="49"/>
    </row>
    <row r="936" spans="2:4" x14ac:dyDescent="0.35">
      <c r="C936" s="36" t="s">
        <v>190</v>
      </c>
      <c r="D936" s="49"/>
    </row>
    <row r="937" spans="2:4" x14ac:dyDescent="0.35">
      <c r="B937" t="s">
        <v>1000</v>
      </c>
      <c r="C937" t="s">
        <v>199</v>
      </c>
      <c r="D937" s="49">
        <f>'Workload Data Entry'!$G$32</f>
        <v>0</v>
      </c>
    </row>
    <row r="938" spans="2:4" x14ac:dyDescent="0.35">
      <c r="B938" t="s">
        <v>1001</v>
      </c>
      <c r="C938" t="s">
        <v>200</v>
      </c>
      <c r="D938" s="49">
        <f>'Workload Data Entry'!$G$33</f>
        <v>0</v>
      </c>
    </row>
    <row r="939" spans="2:4" x14ac:dyDescent="0.35">
      <c r="B939" t="s">
        <v>1002</v>
      </c>
      <c r="C939" t="s">
        <v>201</v>
      </c>
      <c r="D939" s="49">
        <f>'Workload Data Entry'!$G$34</f>
        <v>0</v>
      </c>
    </row>
    <row r="940" spans="2:4" x14ac:dyDescent="0.35">
      <c r="B940" t="s">
        <v>1003</v>
      </c>
      <c r="C940" t="s">
        <v>202</v>
      </c>
      <c r="D940" s="49">
        <f>'Workload Data Entry'!$G$35</f>
        <v>0</v>
      </c>
    </row>
    <row r="941" spans="2:4" x14ac:dyDescent="0.35">
      <c r="B941" t="s">
        <v>1004</v>
      </c>
      <c r="C941" t="s">
        <v>203</v>
      </c>
      <c r="D941" s="49">
        <f>'Workload Data Entry'!$G$36</f>
        <v>0</v>
      </c>
    </row>
    <row r="942" spans="2:4" x14ac:dyDescent="0.35">
      <c r="B942" t="s">
        <v>1005</v>
      </c>
      <c r="C942" t="s">
        <v>204</v>
      </c>
      <c r="D942" s="49">
        <f>'Workload Data Entry'!$G$37</f>
        <v>0</v>
      </c>
    </row>
    <row r="943" spans="2:4" x14ac:dyDescent="0.35">
      <c r="B943" t="s">
        <v>1006</v>
      </c>
      <c r="C943" t="s">
        <v>205</v>
      </c>
      <c r="D943" s="49">
        <f>'Workload Data Entry'!$G$38</f>
        <v>0</v>
      </c>
    </row>
    <row r="944" spans="2:4" x14ac:dyDescent="0.35">
      <c r="B944" t="s">
        <v>1007</v>
      </c>
      <c r="C944" t="s">
        <v>206</v>
      </c>
      <c r="D944" s="49">
        <f>'Workload Data Entry'!$G$39</f>
        <v>0</v>
      </c>
    </row>
    <row r="945" spans="2:4" x14ac:dyDescent="0.35">
      <c r="B945" t="s">
        <v>1008</v>
      </c>
      <c r="C945" t="s">
        <v>207</v>
      </c>
      <c r="D945" s="49">
        <f>'Workload Data Entry'!$G$40</f>
        <v>0</v>
      </c>
    </row>
    <row r="946" spans="2:4" x14ac:dyDescent="0.35">
      <c r="B946" t="s">
        <v>1009</v>
      </c>
      <c r="C946" t="s">
        <v>208</v>
      </c>
      <c r="D946" s="49">
        <f>'Workload Data Entry'!$G$41</f>
        <v>0</v>
      </c>
    </row>
    <row r="947" spans="2:4" x14ac:dyDescent="0.35">
      <c r="B947" t="s">
        <v>1010</v>
      </c>
      <c r="C947" t="s">
        <v>209</v>
      </c>
      <c r="D947" s="49">
        <f>'Workload Data Entry'!$G$42</f>
        <v>0</v>
      </c>
    </row>
    <row r="948" spans="2:4" x14ac:dyDescent="0.35">
      <c r="B948" t="s">
        <v>1011</v>
      </c>
      <c r="C948" t="s">
        <v>210</v>
      </c>
      <c r="D948" s="49">
        <f>'Workload Data Entry'!$G$43</f>
        <v>0</v>
      </c>
    </row>
    <row r="949" spans="2:4" x14ac:dyDescent="0.35">
      <c r="B949" t="s">
        <v>1012</v>
      </c>
      <c r="C949" t="s">
        <v>211</v>
      </c>
      <c r="D949" s="49">
        <f>'Workload Data Entry'!$G$44</f>
        <v>0</v>
      </c>
    </row>
    <row r="950" spans="2:4" x14ac:dyDescent="0.35">
      <c r="B950" t="s">
        <v>1013</v>
      </c>
      <c r="C950" t="s">
        <v>212</v>
      </c>
      <c r="D950" s="49">
        <f>'Workload Data Entry'!$G$45</f>
        <v>0</v>
      </c>
    </row>
    <row r="951" spans="2:4" x14ac:dyDescent="0.35">
      <c r="B951" t="s">
        <v>1014</v>
      </c>
      <c r="C951" t="s">
        <v>213</v>
      </c>
      <c r="D951" s="49">
        <f>'Workload Data Entry'!$G$46</f>
        <v>0</v>
      </c>
    </row>
    <row r="952" spans="2:4" x14ac:dyDescent="0.35">
      <c r="B952" t="s">
        <v>1015</v>
      </c>
      <c r="C952" t="s">
        <v>214</v>
      </c>
      <c r="D952" s="49">
        <f>'Workload Data Entry'!$G$47</f>
        <v>0</v>
      </c>
    </row>
    <row r="953" spans="2:4" x14ac:dyDescent="0.35">
      <c r="B953" t="s">
        <v>1016</v>
      </c>
      <c r="C953" t="s">
        <v>215</v>
      </c>
      <c r="D953" s="49">
        <f>'Workload Data Entry'!$G$48</f>
        <v>0</v>
      </c>
    </row>
    <row r="954" spans="2:4" x14ac:dyDescent="0.35">
      <c r="B954" t="s">
        <v>1017</v>
      </c>
      <c r="C954" t="s">
        <v>216</v>
      </c>
      <c r="D954" s="49">
        <f>'Workload Data Entry'!$G$49</f>
        <v>0</v>
      </c>
    </row>
    <row r="955" spans="2:4" x14ac:dyDescent="0.35">
      <c r="B955" t="s">
        <v>1018</v>
      </c>
      <c r="C955" t="s">
        <v>217</v>
      </c>
      <c r="D955" s="49">
        <f>'Workload Data Entry'!$G$50</f>
        <v>0</v>
      </c>
    </row>
    <row r="956" spans="2:4" x14ac:dyDescent="0.35">
      <c r="B956" t="s">
        <v>1019</v>
      </c>
      <c r="C956" t="s">
        <v>218</v>
      </c>
      <c r="D956" s="49">
        <f>'Workload Data Entry'!$G$51</f>
        <v>0</v>
      </c>
    </row>
    <row r="957" spans="2:4" x14ac:dyDescent="0.35">
      <c r="B957" t="s">
        <v>1020</v>
      </c>
      <c r="C957" t="s">
        <v>219</v>
      </c>
      <c r="D957" s="49">
        <f>'Workload Data Entry'!$G$52</f>
        <v>0</v>
      </c>
    </row>
    <row r="958" spans="2:4" x14ac:dyDescent="0.35">
      <c r="B958" t="s">
        <v>1021</v>
      </c>
      <c r="C958" t="s">
        <v>220</v>
      </c>
      <c r="D958" s="49">
        <f>'Workload Data Entry'!$G$53</f>
        <v>0</v>
      </c>
    </row>
    <row r="959" spans="2:4" x14ac:dyDescent="0.35">
      <c r="B959" t="s">
        <v>1022</v>
      </c>
      <c r="C959" t="s">
        <v>221</v>
      </c>
      <c r="D959" s="49">
        <f>'Workload Data Entry'!$G$54</f>
        <v>0</v>
      </c>
    </row>
    <row r="960" spans="2:4" x14ac:dyDescent="0.35">
      <c r="B960" t="s">
        <v>1023</v>
      </c>
      <c r="C960" t="s">
        <v>222</v>
      </c>
      <c r="D960" s="49">
        <f>'Workload Data Entry'!$G$55</f>
        <v>0</v>
      </c>
    </row>
    <row r="961" spans="2:4" x14ac:dyDescent="0.35">
      <c r="B961" t="s">
        <v>1024</v>
      </c>
      <c r="C961" t="s">
        <v>223</v>
      </c>
      <c r="D961" s="49">
        <f>'Workload Data Entry'!$G$56</f>
        <v>0</v>
      </c>
    </row>
    <row r="962" spans="2:4" x14ac:dyDescent="0.35">
      <c r="B962" t="s">
        <v>1025</v>
      </c>
      <c r="C962" t="s">
        <v>224</v>
      </c>
      <c r="D962" s="49">
        <f>'Workload Data Entry'!$G$57</f>
        <v>0</v>
      </c>
    </row>
    <row r="963" spans="2:4" x14ac:dyDescent="0.35">
      <c r="B963" t="s">
        <v>1026</v>
      </c>
      <c r="C963" t="s">
        <v>225</v>
      </c>
      <c r="D963" s="49">
        <f>'Workload Data Entry'!$G$58</f>
        <v>0</v>
      </c>
    </row>
    <row r="964" spans="2:4" x14ac:dyDescent="0.35">
      <c r="B964" t="s">
        <v>1027</v>
      </c>
      <c r="C964" t="s">
        <v>226</v>
      </c>
      <c r="D964" s="49">
        <f>'Workload Data Entry'!$G$59</f>
        <v>0</v>
      </c>
    </row>
    <row r="966" spans="2:4" x14ac:dyDescent="0.35">
      <c r="C966" s="36" t="s">
        <v>227</v>
      </c>
      <c r="D966" s="49"/>
    </row>
    <row r="967" spans="2:4" x14ac:dyDescent="0.35">
      <c r="B967" t="s">
        <v>1028</v>
      </c>
      <c r="C967" t="s">
        <v>228</v>
      </c>
      <c r="D967" s="49">
        <f>'Workload Data Entry'!$G$62</f>
        <v>0</v>
      </c>
    </row>
    <row r="968" spans="2:4" x14ac:dyDescent="0.35">
      <c r="B968" t="s">
        <v>1029</v>
      </c>
      <c r="C968" t="s">
        <v>229</v>
      </c>
      <c r="D968" s="49">
        <f>'Workload Data Entry'!$G$63</f>
        <v>0</v>
      </c>
    </row>
    <row r="969" spans="2:4" x14ac:dyDescent="0.35">
      <c r="B969" t="s">
        <v>1030</v>
      </c>
      <c r="C969" t="s">
        <v>230</v>
      </c>
      <c r="D969" s="49">
        <f>'Workload Data Entry'!$G$64</f>
        <v>0</v>
      </c>
    </row>
    <row r="970" spans="2:4" x14ac:dyDescent="0.35">
      <c r="B970" t="s">
        <v>1031</v>
      </c>
      <c r="C970" t="s">
        <v>231</v>
      </c>
      <c r="D970" s="49">
        <f>'Workload Data Entry'!$G$65</f>
        <v>0</v>
      </c>
    </row>
    <row r="971" spans="2:4" x14ac:dyDescent="0.35">
      <c r="B971" t="s">
        <v>1032</v>
      </c>
      <c r="C971" t="s">
        <v>232</v>
      </c>
      <c r="D971" s="49">
        <f>'Workload Data Entry'!$G$66</f>
        <v>0</v>
      </c>
    </row>
    <row r="972" spans="2:4" x14ac:dyDescent="0.35">
      <c r="B972" t="s">
        <v>1033</v>
      </c>
      <c r="C972" t="s">
        <v>233</v>
      </c>
      <c r="D972" s="49">
        <f>'Workload Data Entry'!$G$67</f>
        <v>0</v>
      </c>
    </row>
    <row r="973" spans="2:4" x14ac:dyDescent="0.35">
      <c r="B973" t="s">
        <v>1034</v>
      </c>
      <c r="C973" t="s">
        <v>234</v>
      </c>
      <c r="D973" s="49">
        <f>'Workload Data Entry'!$G$68</f>
        <v>0</v>
      </c>
    </row>
    <row r="974" spans="2:4" x14ac:dyDescent="0.35">
      <c r="B974" t="s">
        <v>1035</v>
      </c>
      <c r="C974" t="s">
        <v>235</v>
      </c>
      <c r="D974" s="49">
        <f>'Workload Data Entry'!$G$69</f>
        <v>0</v>
      </c>
    </row>
    <row r="975" spans="2:4" x14ac:dyDescent="0.35">
      <c r="B975" t="s">
        <v>1036</v>
      </c>
      <c r="C975" t="s">
        <v>236</v>
      </c>
      <c r="D975" s="49">
        <f>'Workload Data Entry'!$G$70</f>
        <v>0</v>
      </c>
    </row>
    <row r="976" spans="2:4" x14ac:dyDescent="0.35">
      <c r="B976" t="s">
        <v>1787</v>
      </c>
      <c r="C976" t="s">
        <v>1783</v>
      </c>
      <c r="D976" s="49">
        <f>'Workload Data Entry'!$G$71</f>
        <v>0</v>
      </c>
    </row>
    <row r="977" spans="2:4" x14ac:dyDescent="0.35">
      <c r="B977" t="s">
        <v>1037</v>
      </c>
      <c r="C977" t="s">
        <v>237</v>
      </c>
      <c r="D977" s="49">
        <f>'Workload Data Entry'!$G$72</f>
        <v>0</v>
      </c>
    </row>
    <row r="978" spans="2:4" x14ac:dyDescent="0.35">
      <c r="B978" t="s">
        <v>1038</v>
      </c>
      <c r="C978" t="s">
        <v>238</v>
      </c>
      <c r="D978" s="49">
        <f>'Workload Data Entry'!$G$73</f>
        <v>0</v>
      </c>
    </row>
    <row r="979" spans="2:4" x14ac:dyDescent="0.35">
      <c r="B979" t="s">
        <v>1039</v>
      </c>
      <c r="C979" t="s">
        <v>239</v>
      </c>
      <c r="D979" s="49">
        <f>'Workload Data Entry'!$G$74</f>
        <v>0</v>
      </c>
    </row>
    <row r="980" spans="2:4" x14ac:dyDescent="0.35">
      <c r="B980" t="s">
        <v>1040</v>
      </c>
      <c r="C980" t="s">
        <v>240</v>
      </c>
      <c r="D980" s="49">
        <f>'Workload Data Entry'!$G$75</f>
        <v>0</v>
      </c>
    </row>
    <row r="981" spans="2:4" x14ac:dyDescent="0.35">
      <c r="B981" t="s">
        <v>1041</v>
      </c>
      <c r="C981" t="s">
        <v>241</v>
      </c>
      <c r="D981" s="49">
        <f>'Workload Data Entry'!$G$76</f>
        <v>0</v>
      </c>
    </row>
    <row r="982" spans="2:4" x14ac:dyDescent="0.35">
      <c r="B982" t="s">
        <v>1042</v>
      </c>
      <c r="C982" t="s">
        <v>242</v>
      </c>
      <c r="D982" s="49">
        <f>'Workload Data Entry'!$G$77</f>
        <v>0</v>
      </c>
    </row>
    <row r="983" spans="2:4" x14ac:dyDescent="0.35">
      <c r="B983" t="s">
        <v>1043</v>
      </c>
      <c r="C983" t="s">
        <v>243</v>
      </c>
      <c r="D983" s="49">
        <f>'Workload Data Entry'!$G$78</f>
        <v>0</v>
      </c>
    </row>
    <row r="984" spans="2:4" x14ac:dyDescent="0.35">
      <c r="B984" t="s">
        <v>1044</v>
      </c>
      <c r="C984" t="s">
        <v>244</v>
      </c>
      <c r="D984" s="49">
        <f>'Workload Data Entry'!$G$79</f>
        <v>0</v>
      </c>
    </row>
    <row r="985" spans="2:4" x14ac:dyDescent="0.35">
      <c r="B985" t="s">
        <v>1045</v>
      </c>
      <c r="C985" t="s">
        <v>245</v>
      </c>
      <c r="D985" s="49">
        <f>'Workload Data Entry'!$G$80</f>
        <v>0</v>
      </c>
    </row>
    <row r="986" spans="2:4" x14ac:dyDescent="0.35">
      <c r="B986" t="s">
        <v>1046</v>
      </c>
      <c r="C986" t="s">
        <v>246</v>
      </c>
      <c r="D986" s="49">
        <f>'Workload Data Entry'!$G$81</f>
        <v>0</v>
      </c>
    </row>
    <row r="987" spans="2:4" x14ac:dyDescent="0.35">
      <c r="B987" t="s">
        <v>1047</v>
      </c>
      <c r="C987" t="s">
        <v>247</v>
      </c>
      <c r="D987" s="49">
        <f>'Workload Data Entry'!$G$82</f>
        <v>0</v>
      </c>
    </row>
    <row r="988" spans="2:4" x14ac:dyDescent="0.35">
      <c r="B988" t="s">
        <v>1048</v>
      </c>
      <c r="C988" t="s">
        <v>248</v>
      </c>
      <c r="D988" s="49">
        <f>'Workload Data Entry'!$G$83</f>
        <v>0</v>
      </c>
    </row>
    <row r="989" spans="2:4" x14ac:dyDescent="0.35">
      <c r="B989" t="s">
        <v>1049</v>
      </c>
      <c r="C989" t="s">
        <v>249</v>
      </c>
      <c r="D989" s="49">
        <f>'Workload Data Entry'!$G$84</f>
        <v>0</v>
      </c>
    </row>
    <row r="990" spans="2:4" x14ac:dyDescent="0.35">
      <c r="D990" s="49"/>
    </row>
    <row r="991" spans="2:4" x14ac:dyDescent="0.35">
      <c r="C991" s="36" t="s">
        <v>250</v>
      </c>
      <c r="D991" s="49"/>
    </row>
    <row r="992" spans="2:4" x14ac:dyDescent="0.35">
      <c r="B992" t="s">
        <v>1050</v>
      </c>
      <c r="C992" t="s">
        <v>251</v>
      </c>
      <c r="D992" s="49">
        <f>'Workload Data Entry'!$G$87</f>
        <v>0</v>
      </c>
    </row>
    <row r="993" spans="2:4" x14ac:dyDescent="0.35">
      <c r="D993" s="49"/>
    </row>
    <row r="994" spans="2:4" x14ac:dyDescent="0.35">
      <c r="C994" s="36" t="s">
        <v>252</v>
      </c>
      <c r="D994" s="49"/>
    </row>
    <row r="995" spans="2:4" x14ac:dyDescent="0.35">
      <c r="B995" t="s">
        <v>1051</v>
      </c>
      <c r="C995" t="s">
        <v>253</v>
      </c>
      <c r="D995" s="49">
        <f>'Workload Data Entry'!$G$90</f>
        <v>0</v>
      </c>
    </row>
    <row r="996" spans="2:4" x14ac:dyDescent="0.35">
      <c r="D996" s="49"/>
    </row>
    <row r="997" spans="2:4" x14ac:dyDescent="0.35">
      <c r="C997" s="36" t="s">
        <v>254</v>
      </c>
      <c r="D997" s="49"/>
    </row>
    <row r="998" spans="2:4" x14ac:dyDescent="0.35">
      <c r="B998" t="s">
        <v>1052</v>
      </c>
      <c r="C998" t="s">
        <v>255</v>
      </c>
      <c r="D998" s="49">
        <f>'Workload Data Entry'!$G$93</f>
        <v>0</v>
      </c>
    </row>
    <row r="999" spans="2:4" x14ac:dyDescent="0.35">
      <c r="D999" s="49"/>
    </row>
    <row r="1000" spans="2:4" x14ac:dyDescent="0.35">
      <c r="C1000" s="36" t="s">
        <v>256</v>
      </c>
      <c r="D1000" s="49"/>
    </row>
    <row r="1001" spans="2:4" x14ac:dyDescent="0.35">
      <c r="B1001" t="s">
        <v>1053</v>
      </c>
      <c r="C1001" t="s">
        <v>257</v>
      </c>
      <c r="D1001" s="49">
        <f>'Workload Data Entry'!$G$96</f>
        <v>0</v>
      </c>
    </row>
    <row r="1002" spans="2:4" x14ac:dyDescent="0.35">
      <c r="B1002" t="s">
        <v>1054</v>
      </c>
      <c r="C1002" t="s">
        <v>258</v>
      </c>
      <c r="D1002" s="49">
        <f>'Workload Data Entry'!$G$97</f>
        <v>0</v>
      </c>
    </row>
    <row r="1003" spans="2:4" x14ac:dyDescent="0.35">
      <c r="B1003" t="s">
        <v>1055</v>
      </c>
      <c r="C1003" t="s">
        <v>259</v>
      </c>
      <c r="D1003" s="49">
        <f>'Workload Data Entry'!$G$98</f>
        <v>0</v>
      </c>
    </row>
    <row r="1004" spans="2:4" x14ac:dyDescent="0.35">
      <c r="B1004" t="s">
        <v>1056</v>
      </c>
      <c r="C1004" t="s">
        <v>260</v>
      </c>
      <c r="D1004" s="49">
        <f>'Workload Data Entry'!$G$99</f>
        <v>0</v>
      </c>
    </row>
    <row r="1005" spans="2:4" x14ac:dyDescent="0.35">
      <c r="B1005" t="s">
        <v>1057</v>
      </c>
      <c r="C1005" t="s">
        <v>261</v>
      </c>
      <c r="D1005" s="49">
        <f>'Workload Data Entry'!$G$100</f>
        <v>0</v>
      </c>
    </row>
    <row r="1006" spans="2:4" x14ac:dyDescent="0.35">
      <c r="B1006" t="s">
        <v>1058</v>
      </c>
      <c r="C1006" t="s">
        <v>262</v>
      </c>
      <c r="D1006" s="49">
        <f>'Workload Data Entry'!$G$101</f>
        <v>0</v>
      </c>
    </row>
    <row r="1007" spans="2:4" x14ac:dyDescent="0.35">
      <c r="B1007" t="s">
        <v>1059</v>
      </c>
      <c r="C1007" t="s">
        <v>263</v>
      </c>
      <c r="D1007" s="49">
        <f>'Workload Data Entry'!$G$102</f>
        <v>0</v>
      </c>
    </row>
    <row r="1008" spans="2:4" x14ac:dyDescent="0.35">
      <c r="B1008" t="s">
        <v>1060</v>
      </c>
      <c r="C1008" t="s">
        <v>264</v>
      </c>
      <c r="D1008" s="49">
        <f>'Workload Data Entry'!$G$103</f>
        <v>0</v>
      </c>
    </row>
    <row r="1009" spans="2:4" x14ac:dyDescent="0.35">
      <c r="D1009" s="49"/>
    </row>
    <row r="1010" spans="2:4" x14ac:dyDescent="0.35">
      <c r="C1010" s="36" t="s">
        <v>265</v>
      </c>
      <c r="D1010" s="49"/>
    </row>
    <row r="1011" spans="2:4" x14ac:dyDescent="0.35">
      <c r="B1011" t="s">
        <v>1061</v>
      </c>
      <c r="C1011" t="s">
        <v>266</v>
      </c>
      <c r="D1011" s="49">
        <f>'Workload Data Entry'!$G$106</f>
        <v>0</v>
      </c>
    </row>
    <row r="1012" spans="2:4" x14ac:dyDescent="0.35">
      <c r="B1012" t="s">
        <v>1797</v>
      </c>
      <c r="C1012" t="s">
        <v>1793</v>
      </c>
      <c r="D1012" s="49">
        <f>'Workload Data Entry'!$G$107</f>
        <v>0</v>
      </c>
    </row>
    <row r="1013" spans="2:4" x14ac:dyDescent="0.35">
      <c r="B1013" t="s">
        <v>1062</v>
      </c>
      <c r="C1013" t="s">
        <v>267</v>
      </c>
      <c r="D1013" s="49">
        <f>'Workload Data Entry'!$G$108</f>
        <v>0</v>
      </c>
    </row>
    <row r="1015" spans="2:4" x14ac:dyDescent="0.35">
      <c r="C1015" s="36" t="s">
        <v>268</v>
      </c>
      <c r="D1015" s="49"/>
    </row>
    <row r="1016" spans="2:4" x14ac:dyDescent="0.35">
      <c r="B1016" t="s">
        <v>1063</v>
      </c>
      <c r="C1016" t="s">
        <v>269</v>
      </c>
      <c r="D1016" s="49">
        <f>'Workload Data Entry'!$G$111</f>
        <v>0</v>
      </c>
    </row>
    <row r="1018" spans="2:4" x14ac:dyDescent="0.35">
      <c r="C1018" s="36" t="s">
        <v>270</v>
      </c>
    </row>
    <row r="1019" spans="2:4" x14ac:dyDescent="0.35">
      <c r="B1019" t="s">
        <v>1064</v>
      </c>
      <c r="C1019" t="s">
        <v>271</v>
      </c>
      <c r="D1019" s="49">
        <f>'Workload Data Entry'!$G$114</f>
        <v>0</v>
      </c>
    </row>
    <row r="1020" spans="2:4" x14ac:dyDescent="0.35">
      <c r="D1020" s="49"/>
    </row>
    <row r="1021" spans="2:4" x14ac:dyDescent="0.35">
      <c r="D1021" s="49"/>
    </row>
    <row r="1022" spans="2:4" x14ac:dyDescent="0.35">
      <c r="C1022" s="36" t="s">
        <v>187</v>
      </c>
      <c r="D1022" s="49"/>
    </row>
    <row r="1023" spans="2:4" x14ac:dyDescent="0.35">
      <c r="C1023" s="36" t="s">
        <v>272</v>
      </c>
      <c r="D1023" s="49"/>
    </row>
    <row r="1024" spans="2:4" x14ac:dyDescent="0.35">
      <c r="B1024" t="s">
        <v>1065</v>
      </c>
      <c r="C1024" t="s">
        <v>273</v>
      </c>
      <c r="D1024" s="49">
        <f>'Workload Data Entry'!$G$119</f>
        <v>0</v>
      </c>
    </row>
    <row r="1025" spans="2:4" x14ac:dyDescent="0.35">
      <c r="B1025" t="s">
        <v>1066</v>
      </c>
      <c r="C1025" t="s">
        <v>274</v>
      </c>
      <c r="D1025" s="49">
        <f>'Workload Data Entry'!$G$120</f>
        <v>0</v>
      </c>
    </row>
    <row r="1026" spans="2:4" x14ac:dyDescent="0.35">
      <c r="B1026" t="s">
        <v>1067</v>
      </c>
      <c r="C1026" t="s">
        <v>275</v>
      </c>
      <c r="D1026" s="49">
        <f>'Workload Data Entry'!$G$121</f>
        <v>0</v>
      </c>
    </row>
    <row r="1027" spans="2:4" x14ac:dyDescent="0.35">
      <c r="B1027" t="s">
        <v>1068</v>
      </c>
      <c r="C1027" t="s">
        <v>276</v>
      </c>
      <c r="D1027" s="49">
        <f>'Workload Data Entry'!$G$122</f>
        <v>0</v>
      </c>
    </row>
    <row r="1028" spans="2:4" x14ac:dyDescent="0.35">
      <c r="B1028" t="s">
        <v>1069</v>
      </c>
      <c r="C1028" t="s">
        <v>277</v>
      </c>
      <c r="D1028" s="49">
        <f>'Workload Data Entry'!$G$123</f>
        <v>0</v>
      </c>
    </row>
    <row r="1029" spans="2:4" x14ac:dyDescent="0.35">
      <c r="B1029" t="s">
        <v>1070</v>
      </c>
      <c r="C1029" t="s">
        <v>278</v>
      </c>
      <c r="D1029" s="49">
        <f>'Workload Data Entry'!$G$124</f>
        <v>0</v>
      </c>
    </row>
    <row r="1030" spans="2:4" x14ac:dyDescent="0.35">
      <c r="B1030" t="s">
        <v>1071</v>
      </c>
      <c r="C1030" t="s">
        <v>279</v>
      </c>
      <c r="D1030" s="49">
        <f>'Workload Data Entry'!$G$125</f>
        <v>0</v>
      </c>
    </row>
    <row r="1031" spans="2:4" x14ac:dyDescent="0.35">
      <c r="D1031" s="49"/>
    </row>
    <row r="1032" spans="2:4" x14ac:dyDescent="0.35">
      <c r="C1032" s="36" t="s">
        <v>280</v>
      </c>
      <c r="D1032" s="49"/>
    </row>
    <row r="1033" spans="2:4" x14ac:dyDescent="0.35">
      <c r="B1033" t="s">
        <v>1072</v>
      </c>
      <c r="C1033" t="s">
        <v>281</v>
      </c>
      <c r="D1033" s="49">
        <f>'Workload Data Entry'!$G$128</f>
        <v>0</v>
      </c>
    </row>
    <row r="1034" spans="2:4" x14ac:dyDescent="0.35">
      <c r="B1034" t="s">
        <v>1073</v>
      </c>
      <c r="C1034" t="s">
        <v>282</v>
      </c>
      <c r="D1034" s="49">
        <f>'Workload Data Entry'!$G$129</f>
        <v>0</v>
      </c>
    </row>
    <row r="1035" spans="2:4" x14ac:dyDescent="0.35">
      <c r="B1035" t="s">
        <v>1074</v>
      </c>
      <c r="C1035" t="s">
        <v>283</v>
      </c>
      <c r="D1035" s="49">
        <f>'Workload Data Entry'!$G$130</f>
        <v>0</v>
      </c>
    </row>
    <row r="1036" spans="2:4" x14ac:dyDescent="0.35">
      <c r="B1036" t="s">
        <v>1075</v>
      </c>
      <c r="C1036" t="s">
        <v>284</v>
      </c>
      <c r="D1036" s="49">
        <f>'Workload Data Entry'!$G$131</f>
        <v>0</v>
      </c>
    </row>
    <row r="1037" spans="2:4" x14ac:dyDescent="0.35">
      <c r="B1037" t="s">
        <v>1076</v>
      </c>
      <c r="C1037" t="s">
        <v>285</v>
      </c>
      <c r="D1037" s="49">
        <f>'Workload Data Entry'!$G$132</f>
        <v>0</v>
      </c>
    </row>
    <row r="1038" spans="2:4" x14ac:dyDescent="0.35">
      <c r="B1038" t="s">
        <v>1807</v>
      </c>
      <c r="C1038" t="s">
        <v>1802</v>
      </c>
      <c r="D1038" s="49">
        <f>'Workload Data Entry'!$G$133</f>
        <v>0</v>
      </c>
    </row>
    <row r="1039" spans="2:4" x14ac:dyDescent="0.35">
      <c r="B1039" t="s">
        <v>1077</v>
      </c>
      <c r="C1039" t="s">
        <v>286</v>
      </c>
      <c r="D1039" s="49">
        <f>'Workload Data Entry'!$G$134</f>
        <v>0</v>
      </c>
    </row>
    <row r="1040" spans="2:4" x14ac:dyDescent="0.35">
      <c r="D1040" s="49"/>
    </row>
    <row r="1041" spans="2:4" x14ac:dyDescent="0.35">
      <c r="C1041" s="36" t="s">
        <v>287</v>
      </c>
      <c r="D1041" s="49"/>
    </row>
    <row r="1042" spans="2:4" x14ac:dyDescent="0.35">
      <c r="B1042" t="s">
        <v>1078</v>
      </c>
      <c r="C1042" t="s">
        <v>288</v>
      </c>
      <c r="D1042" s="49">
        <f>'Workload Data Entry'!$G$137</f>
        <v>0</v>
      </c>
    </row>
    <row r="1043" spans="2:4" x14ac:dyDescent="0.35">
      <c r="D1043" s="49"/>
    </row>
    <row r="1044" spans="2:4" x14ac:dyDescent="0.35">
      <c r="C1044" s="36" t="s">
        <v>289</v>
      </c>
      <c r="D1044" s="49"/>
    </row>
    <row r="1045" spans="2:4" x14ac:dyDescent="0.35">
      <c r="B1045" t="s">
        <v>1079</v>
      </c>
      <c r="C1045" t="s">
        <v>459</v>
      </c>
      <c r="D1045" s="49">
        <f>'Workload Data Entry'!$G$140</f>
        <v>0</v>
      </c>
    </row>
    <row r="1046" spans="2:4" x14ac:dyDescent="0.35">
      <c r="B1046" t="s">
        <v>1080</v>
      </c>
      <c r="C1046" t="s">
        <v>460</v>
      </c>
      <c r="D1046" s="49">
        <f>'Workload Data Entry'!$G$141</f>
        <v>0</v>
      </c>
    </row>
    <row r="1047" spans="2:4" x14ac:dyDescent="0.35">
      <c r="B1047" t="s">
        <v>1081</v>
      </c>
      <c r="C1047" t="s">
        <v>292</v>
      </c>
      <c r="D1047" s="49">
        <f>'Workload Data Entry'!$G$142</f>
        <v>0</v>
      </c>
    </row>
    <row r="1048" spans="2:4" x14ac:dyDescent="0.35">
      <c r="D1048" s="49"/>
    </row>
    <row r="1049" spans="2:4" x14ac:dyDescent="0.35">
      <c r="C1049" s="36" t="s">
        <v>293</v>
      </c>
      <c r="D1049" s="49"/>
    </row>
    <row r="1050" spans="2:4" x14ac:dyDescent="0.35">
      <c r="B1050" t="s">
        <v>1082</v>
      </c>
      <c r="C1050" t="s">
        <v>294</v>
      </c>
      <c r="D1050" s="49">
        <f>'Workload Data Entry'!$G$145</f>
        <v>0</v>
      </c>
    </row>
    <row r="1051" spans="2:4" x14ac:dyDescent="0.35">
      <c r="B1051" t="s">
        <v>1083</v>
      </c>
      <c r="C1051" t="s">
        <v>295</v>
      </c>
      <c r="D1051" s="49">
        <f>'Workload Data Entry'!$G$146</f>
        <v>0</v>
      </c>
    </row>
    <row r="1052" spans="2:4" x14ac:dyDescent="0.35">
      <c r="D1052" s="49"/>
    </row>
    <row r="1053" spans="2:4" x14ac:dyDescent="0.35">
      <c r="C1053" s="36" t="s">
        <v>296</v>
      </c>
      <c r="D1053" s="49"/>
    </row>
    <row r="1054" spans="2:4" x14ac:dyDescent="0.35">
      <c r="B1054" t="s">
        <v>1084</v>
      </c>
      <c r="C1054" t="s">
        <v>297</v>
      </c>
      <c r="D1054" s="49">
        <f>'Workload Data Entry'!$G$149</f>
        <v>0</v>
      </c>
    </row>
    <row r="1055" spans="2:4" x14ac:dyDescent="0.35">
      <c r="B1055" t="s">
        <v>1085</v>
      </c>
      <c r="C1055" t="s">
        <v>298</v>
      </c>
      <c r="D1055" s="49">
        <f>'Workload Data Entry'!$G$150</f>
        <v>0</v>
      </c>
    </row>
    <row r="1056" spans="2:4" x14ac:dyDescent="0.35">
      <c r="B1056" t="s">
        <v>1086</v>
      </c>
      <c r="C1056" t="s">
        <v>299</v>
      </c>
      <c r="D1056" s="49">
        <f>'Workload Data Entry'!$G$151</f>
        <v>0</v>
      </c>
    </row>
    <row r="1057" spans="2:4" x14ac:dyDescent="0.35">
      <c r="B1057" t="s">
        <v>1087</v>
      </c>
      <c r="C1057" t="s">
        <v>300</v>
      </c>
      <c r="D1057" s="49">
        <f>'Workload Data Entry'!$G$152</f>
        <v>0</v>
      </c>
    </row>
    <row r="1058" spans="2:4" x14ac:dyDescent="0.35">
      <c r="B1058" t="s">
        <v>1088</v>
      </c>
      <c r="C1058" t="s">
        <v>301</v>
      </c>
      <c r="D1058" s="49">
        <f>'Workload Data Entry'!$G$153</f>
        <v>0</v>
      </c>
    </row>
    <row r="1059" spans="2:4" x14ac:dyDescent="0.35">
      <c r="B1059" t="s">
        <v>1089</v>
      </c>
      <c r="C1059" t="s">
        <v>302</v>
      </c>
      <c r="D1059" s="49">
        <f>'Workload Data Entry'!$G$154</f>
        <v>0</v>
      </c>
    </row>
    <row r="1060" spans="2:4" x14ac:dyDescent="0.35">
      <c r="B1060" t="s">
        <v>1090</v>
      </c>
      <c r="C1060" t="s">
        <v>303</v>
      </c>
      <c r="D1060" s="49">
        <f>'Workload Data Entry'!$G$155</f>
        <v>0</v>
      </c>
    </row>
    <row r="1061" spans="2:4" x14ac:dyDescent="0.35">
      <c r="B1061" t="s">
        <v>1091</v>
      </c>
      <c r="C1061" t="s">
        <v>304</v>
      </c>
      <c r="D1061" s="49">
        <f>'Workload Data Entry'!$G$156</f>
        <v>0</v>
      </c>
    </row>
    <row r="1063" spans="2:4" x14ac:dyDescent="0.35">
      <c r="C1063" s="36" t="s">
        <v>305</v>
      </c>
      <c r="D1063" s="49"/>
    </row>
    <row r="1064" spans="2:4" x14ac:dyDescent="0.35">
      <c r="B1064" t="s">
        <v>1092</v>
      </c>
      <c r="C1064" t="s">
        <v>306</v>
      </c>
      <c r="D1064" s="49">
        <f>'Workload Data Entry'!$G$159</f>
        <v>0</v>
      </c>
    </row>
    <row r="1066" spans="2:4" x14ac:dyDescent="0.35">
      <c r="C1066" s="36" t="s">
        <v>307</v>
      </c>
    </row>
    <row r="1067" spans="2:4" x14ac:dyDescent="0.35">
      <c r="B1067" t="s">
        <v>1093</v>
      </c>
      <c r="C1067" t="s">
        <v>308</v>
      </c>
      <c r="D1067" s="49">
        <f>'Workload Data Entry'!$G$162</f>
        <v>0</v>
      </c>
    </row>
    <row r="1068" spans="2:4" x14ac:dyDescent="0.35">
      <c r="D1068" s="49"/>
    </row>
    <row r="1069" spans="2:4" x14ac:dyDescent="0.35">
      <c r="C1069" s="36" t="s">
        <v>309</v>
      </c>
      <c r="D1069" s="49"/>
    </row>
    <row r="1070" spans="2:4" x14ac:dyDescent="0.35">
      <c r="B1070" t="s">
        <v>1094</v>
      </c>
      <c r="C1070" t="s">
        <v>310</v>
      </c>
      <c r="D1070" s="49">
        <f>'Workload Data Entry'!$G$165</f>
        <v>0</v>
      </c>
    </row>
    <row r="1071" spans="2:4" x14ac:dyDescent="0.35">
      <c r="D1071" s="49"/>
    </row>
    <row r="1072" spans="2:4" x14ac:dyDescent="0.35">
      <c r="C1072" s="36" t="s">
        <v>311</v>
      </c>
      <c r="D1072" s="49"/>
    </row>
    <row r="1073" spans="2:4" x14ac:dyDescent="0.35">
      <c r="B1073" t="s">
        <v>1095</v>
      </c>
      <c r="C1073" t="s">
        <v>312</v>
      </c>
      <c r="D1073" s="49">
        <f>'Workload Data Entry'!$G$168</f>
        <v>0</v>
      </c>
    </row>
    <row r="1074" spans="2:4" x14ac:dyDescent="0.35">
      <c r="D1074" s="49"/>
    </row>
    <row r="1075" spans="2:4" x14ac:dyDescent="0.35">
      <c r="C1075" s="36" t="s">
        <v>313</v>
      </c>
      <c r="D1075" s="49"/>
    </row>
    <row r="1076" spans="2:4" x14ac:dyDescent="0.35">
      <c r="B1076" t="s">
        <v>1096</v>
      </c>
      <c r="C1076" t="s">
        <v>314</v>
      </c>
      <c r="D1076" s="49">
        <f>'Workload Data Entry'!$G$171</f>
        <v>0</v>
      </c>
    </row>
    <row r="1077" spans="2:4" x14ac:dyDescent="0.35">
      <c r="B1077" t="s">
        <v>1097</v>
      </c>
      <c r="C1077" t="s">
        <v>315</v>
      </c>
      <c r="D1077" s="49">
        <f>'Workload Data Entry'!$G$172</f>
        <v>0</v>
      </c>
    </row>
    <row r="1078" spans="2:4" x14ac:dyDescent="0.35">
      <c r="B1078" t="s">
        <v>1098</v>
      </c>
      <c r="C1078" t="s">
        <v>316</v>
      </c>
      <c r="D1078" s="49">
        <f>'Workload Data Entry'!$G$173</f>
        <v>0</v>
      </c>
    </row>
    <row r="1079" spans="2:4" x14ac:dyDescent="0.35">
      <c r="B1079" t="s">
        <v>1099</v>
      </c>
      <c r="C1079" t="s">
        <v>317</v>
      </c>
      <c r="D1079" s="49">
        <f>'Workload Data Entry'!$G$174</f>
        <v>0</v>
      </c>
    </row>
    <row r="1080" spans="2:4" x14ac:dyDescent="0.35">
      <c r="B1080" t="s">
        <v>1100</v>
      </c>
      <c r="C1080" t="s">
        <v>318</v>
      </c>
      <c r="D1080" s="49">
        <f>'Workload Data Entry'!$G$175</f>
        <v>0</v>
      </c>
    </row>
    <row r="1081" spans="2:4" x14ac:dyDescent="0.35">
      <c r="B1081" t="s">
        <v>1101</v>
      </c>
      <c r="C1081" t="s">
        <v>319</v>
      </c>
      <c r="D1081" s="49">
        <f>'Workload Data Entry'!$G$176</f>
        <v>0</v>
      </c>
    </row>
    <row r="1082" spans="2:4" x14ac:dyDescent="0.35">
      <c r="B1082" t="s">
        <v>1102</v>
      </c>
      <c r="C1082" t="s">
        <v>320</v>
      </c>
      <c r="D1082" s="49">
        <f>'Workload Data Entry'!$G$177</f>
        <v>0</v>
      </c>
    </row>
    <row r="1083" spans="2:4" x14ac:dyDescent="0.35">
      <c r="D1083" s="49"/>
    </row>
    <row r="1084" spans="2:4" x14ac:dyDescent="0.35">
      <c r="C1084" s="36" t="s">
        <v>321</v>
      </c>
      <c r="D1084" s="49"/>
    </row>
    <row r="1085" spans="2:4" x14ac:dyDescent="0.35">
      <c r="B1085" t="s">
        <v>1103</v>
      </c>
      <c r="C1085" t="s">
        <v>322</v>
      </c>
      <c r="D1085" s="49">
        <f>'Workload Data Entry'!$G$183</f>
        <v>0</v>
      </c>
    </row>
    <row r="1086" spans="2:4" x14ac:dyDescent="0.35">
      <c r="D1086" s="49"/>
    </row>
    <row r="1087" spans="2:4" x14ac:dyDescent="0.35">
      <c r="D1087" s="49"/>
    </row>
    <row r="1088" spans="2:4" x14ac:dyDescent="0.35">
      <c r="C1088" s="36" t="s">
        <v>188</v>
      </c>
      <c r="D1088" s="49"/>
    </row>
    <row r="1089" spans="2:4" x14ac:dyDescent="0.35">
      <c r="C1089" s="36" t="s">
        <v>323</v>
      </c>
      <c r="D1089" s="49"/>
    </row>
    <row r="1090" spans="2:4" x14ac:dyDescent="0.35">
      <c r="B1090" t="s">
        <v>1104</v>
      </c>
      <c r="C1090" t="s">
        <v>324</v>
      </c>
      <c r="D1090" s="49">
        <f>'Workload Data Entry'!$G$188</f>
        <v>0</v>
      </c>
    </row>
    <row r="1091" spans="2:4" x14ac:dyDescent="0.35">
      <c r="B1091" t="s">
        <v>1105</v>
      </c>
      <c r="C1091" t="s">
        <v>325</v>
      </c>
      <c r="D1091" s="49">
        <f>'Workload Data Entry'!$G$189</f>
        <v>0</v>
      </c>
    </row>
    <row r="1092" spans="2:4" x14ac:dyDescent="0.35">
      <c r="B1092" t="s">
        <v>1106</v>
      </c>
      <c r="C1092" t="s">
        <v>326</v>
      </c>
      <c r="D1092" s="49">
        <f>'Workload Data Entry'!$G$190</f>
        <v>0</v>
      </c>
    </row>
    <row r="1093" spans="2:4" x14ac:dyDescent="0.35">
      <c r="B1093" t="s">
        <v>1107</v>
      </c>
      <c r="C1093" t="s">
        <v>327</v>
      </c>
      <c r="D1093" s="49">
        <f>'Workload Data Entry'!$G$191</f>
        <v>0</v>
      </c>
    </row>
    <row r="1094" spans="2:4" x14ac:dyDescent="0.35">
      <c r="B1094" t="s">
        <v>1108</v>
      </c>
      <c r="C1094" t="s">
        <v>328</v>
      </c>
      <c r="D1094" s="49">
        <f>'Workload Data Entry'!$G$192</f>
        <v>0</v>
      </c>
    </row>
    <row r="1095" spans="2:4" x14ac:dyDescent="0.35">
      <c r="B1095" t="s">
        <v>1109</v>
      </c>
      <c r="C1095" t="s">
        <v>329</v>
      </c>
      <c r="D1095" s="49">
        <f>'Workload Data Entry'!$G$193</f>
        <v>0</v>
      </c>
    </row>
    <row r="1096" spans="2:4" x14ac:dyDescent="0.35">
      <c r="B1096" t="s">
        <v>1110</v>
      </c>
      <c r="C1096" t="s">
        <v>330</v>
      </c>
      <c r="D1096" s="49">
        <f>'Workload Data Entry'!$G$194</f>
        <v>0</v>
      </c>
    </row>
    <row r="1097" spans="2:4" x14ac:dyDescent="0.35">
      <c r="B1097" t="s">
        <v>1111</v>
      </c>
      <c r="C1097" t="s">
        <v>331</v>
      </c>
      <c r="D1097" s="49">
        <f>'Workload Data Entry'!$G$195</f>
        <v>0</v>
      </c>
    </row>
    <row r="1098" spans="2:4" x14ac:dyDescent="0.35">
      <c r="B1098" t="s">
        <v>1112</v>
      </c>
      <c r="C1098" t="s">
        <v>332</v>
      </c>
      <c r="D1098" s="49">
        <f>'Workload Data Entry'!$G$196</f>
        <v>0</v>
      </c>
    </row>
    <row r="1099" spans="2:4" x14ac:dyDescent="0.35">
      <c r="B1099" t="s">
        <v>1113</v>
      </c>
      <c r="C1099" t="s">
        <v>333</v>
      </c>
      <c r="D1099" s="49">
        <f>'Workload Data Entry'!$G$197</f>
        <v>0</v>
      </c>
    </row>
    <row r="1100" spans="2:4" x14ac:dyDescent="0.35">
      <c r="B1100" t="s">
        <v>1114</v>
      </c>
      <c r="C1100" t="s">
        <v>334</v>
      </c>
      <c r="D1100" s="49">
        <f>'Workload Data Entry'!$G$198</f>
        <v>0</v>
      </c>
    </row>
    <row r="1101" spans="2:4" x14ac:dyDescent="0.35">
      <c r="B1101" t="s">
        <v>1115</v>
      </c>
      <c r="C1101" t="s">
        <v>335</v>
      </c>
      <c r="D1101" s="49">
        <f>'Workload Data Entry'!$G$199</f>
        <v>0</v>
      </c>
    </row>
    <row r="1102" spans="2:4" x14ac:dyDescent="0.35">
      <c r="B1102" t="s">
        <v>1116</v>
      </c>
      <c r="C1102" t="s">
        <v>336</v>
      </c>
      <c r="D1102" s="49">
        <f>'Workload Data Entry'!$G$200</f>
        <v>0</v>
      </c>
    </row>
    <row r="1103" spans="2:4" x14ac:dyDescent="0.35">
      <c r="B1103" t="s">
        <v>1117</v>
      </c>
      <c r="C1103" t="s">
        <v>337</v>
      </c>
      <c r="D1103" s="49">
        <f>'Workload Data Entry'!$G$201</f>
        <v>0</v>
      </c>
    </row>
    <row r="1104" spans="2:4" x14ac:dyDescent="0.35">
      <c r="B1104" t="s">
        <v>1118</v>
      </c>
      <c r="C1104" t="s">
        <v>338</v>
      </c>
      <c r="D1104" s="49">
        <f>'Workload Data Entry'!$G$202</f>
        <v>0</v>
      </c>
    </row>
    <row r="1105" spans="2:4" x14ac:dyDescent="0.35">
      <c r="B1105" t="s">
        <v>1119</v>
      </c>
      <c r="C1105" t="s">
        <v>339</v>
      </c>
      <c r="D1105" s="49">
        <f>'Workload Data Entry'!$G$203</f>
        <v>0</v>
      </c>
    </row>
    <row r="1106" spans="2:4" x14ac:dyDescent="0.35">
      <c r="B1106" t="s">
        <v>1120</v>
      </c>
      <c r="C1106" t="s">
        <v>340</v>
      </c>
      <c r="D1106" s="49">
        <f>'Workload Data Entry'!$G$204</f>
        <v>0</v>
      </c>
    </row>
    <row r="1107" spans="2:4" x14ac:dyDescent="0.35">
      <c r="B1107" t="s">
        <v>1121</v>
      </c>
      <c r="C1107" t="s">
        <v>341</v>
      </c>
      <c r="D1107" s="49">
        <f>'Workload Data Entry'!$G$205</f>
        <v>0</v>
      </c>
    </row>
    <row r="1108" spans="2:4" x14ac:dyDescent="0.35">
      <c r="B1108" t="s">
        <v>1122</v>
      </c>
      <c r="C1108" t="s">
        <v>342</v>
      </c>
      <c r="D1108" s="49">
        <f>'Workload Data Entry'!$G$206</f>
        <v>0</v>
      </c>
    </row>
    <row r="1109" spans="2:4" x14ac:dyDescent="0.35">
      <c r="B1109" t="s">
        <v>1123</v>
      </c>
      <c r="C1109" t="s">
        <v>343</v>
      </c>
      <c r="D1109" s="49">
        <f>'Workload Data Entry'!$G$207</f>
        <v>0</v>
      </c>
    </row>
    <row r="1110" spans="2:4" x14ac:dyDescent="0.35">
      <c r="B1110" t="s">
        <v>1124</v>
      </c>
      <c r="C1110" t="s">
        <v>344</v>
      </c>
      <c r="D1110" s="49">
        <f>'Workload Data Entry'!$G$208</f>
        <v>0</v>
      </c>
    </row>
    <row r="1111" spans="2:4" x14ac:dyDescent="0.35">
      <c r="B1111" t="s">
        <v>1125</v>
      </c>
      <c r="C1111" t="s">
        <v>345</v>
      </c>
      <c r="D1111" s="49">
        <f>'Workload Data Entry'!$G$209</f>
        <v>0</v>
      </c>
    </row>
    <row r="1112" spans="2:4" x14ac:dyDescent="0.35">
      <c r="B1112" t="s">
        <v>1126</v>
      </c>
      <c r="C1112" t="s">
        <v>346</v>
      </c>
      <c r="D1112" s="49">
        <f>'Workload Data Entry'!$G$210</f>
        <v>0</v>
      </c>
    </row>
    <row r="1113" spans="2:4" x14ac:dyDescent="0.35">
      <c r="B1113" t="s">
        <v>1127</v>
      </c>
      <c r="C1113" t="s">
        <v>347</v>
      </c>
      <c r="D1113" s="49">
        <f>'Workload Data Entry'!$G$211</f>
        <v>0</v>
      </c>
    </row>
    <row r="1114" spans="2:4" x14ac:dyDescent="0.35">
      <c r="B1114" t="s">
        <v>1128</v>
      </c>
      <c r="C1114" t="s">
        <v>348</v>
      </c>
      <c r="D1114" s="49">
        <f>'Workload Data Entry'!$G$212</f>
        <v>0</v>
      </c>
    </row>
    <row r="1115" spans="2:4" x14ac:dyDescent="0.35">
      <c r="B1115" t="s">
        <v>1129</v>
      </c>
      <c r="C1115" t="s">
        <v>349</v>
      </c>
      <c r="D1115" s="49">
        <f>'Workload Data Entry'!$G$213</f>
        <v>0</v>
      </c>
    </row>
    <row r="1116" spans="2:4" x14ac:dyDescent="0.35">
      <c r="B1116" t="s">
        <v>1130</v>
      </c>
      <c r="C1116" t="s">
        <v>350</v>
      </c>
      <c r="D1116" s="49">
        <f>'Workload Data Entry'!$G$214</f>
        <v>0</v>
      </c>
    </row>
    <row r="1117" spans="2:4" x14ac:dyDescent="0.35">
      <c r="B1117" t="s">
        <v>1131</v>
      </c>
      <c r="C1117" t="s">
        <v>351</v>
      </c>
      <c r="D1117" s="49">
        <f>'Workload Data Entry'!$G$215</f>
        <v>0</v>
      </c>
    </row>
    <row r="1118" spans="2:4" x14ac:dyDescent="0.35">
      <c r="B1118" t="s">
        <v>1132</v>
      </c>
      <c r="C1118" t="s">
        <v>352</v>
      </c>
      <c r="D1118" s="49">
        <f>'Workload Data Entry'!$G$216</f>
        <v>0</v>
      </c>
    </row>
    <row r="1119" spans="2:4" x14ac:dyDescent="0.35">
      <c r="B1119" t="s">
        <v>1133</v>
      </c>
      <c r="C1119" t="s">
        <v>353</v>
      </c>
      <c r="D1119" s="49">
        <f>'Workload Data Entry'!$G$217</f>
        <v>0</v>
      </c>
    </row>
    <row r="1120" spans="2:4" x14ac:dyDescent="0.35">
      <c r="B1120" t="s">
        <v>1134</v>
      </c>
      <c r="C1120" t="s">
        <v>354</v>
      </c>
      <c r="D1120" s="49">
        <f>'Workload Data Entry'!$G$218</f>
        <v>0</v>
      </c>
    </row>
    <row r="1121" spans="2:4" x14ac:dyDescent="0.35">
      <c r="B1121" t="s">
        <v>1135</v>
      </c>
      <c r="C1121" t="s">
        <v>355</v>
      </c>
      <c r="D1121" s="49">
        <f>'Workload Data Entry'!$G$219</f>
        <v>0</v>
      </c>
    </row>
    <row r="1122" spans="2:4" x14ac:dyDescent="0.35">
      <c r="B1122" t="s">
        <v>1136</v>
      </c>
      <c r="C1122" t="s">
        <v>356</v>
      </c>
      <c r="D1122" s="49">
        <f>'Workload Data Entry'!$G$220</f>
        <v>0</v>
      </c>
    </row>
    <row r="1123" spans="2:4" x14ac:dyDescent="0.35">
      <c r="B1123" t="s">
        <v>1137</v>
      </c>
      <c r="C1123" t="s">
        <v>357</v>
      </c>
      <c r="D1123" s="49">
        <f>'Workload Data Entry'!$G$221</f>
        <v>0</v>
      </c>
    </row>
    <row r="1124" spans="2:4" x14ac:dyDescent="0.35">
      <c r="D1124" s="49"/>
    </row>
    <row r="1125" spans="2:4" x14ac:dyDescent="0.35">
      <c r="C1125" s="36" t="s">
        <v>358</v>
      </c>
      <c r="D1125" s="49"/>
    </row>
    <row r="1126" spans="2:4" x14ac:dyDescent="0.35">
      <c r="B1126" t="s">
        <v>1138</v>
      </c>
      <c r="C1126" t="s">
        <v>359</v>
      </c>
      <c r="D1126" s="49">
        <f>'Workload Data Entry'!$G$224</f>
        <v>0</v>
      </c>
    </row>
    <row r="1127" spans="2:4" x14ac:dyDescent="0.35">
      <c r="B1127" t="s">
        <v>1139</v>
      </c>
      <c r="C1127" t="s">
        <v>360</v>
      </c>
      <c r="D1127" s="49">
        <f>'Workload Data Entry'!$G$225</f>
        <v>0</v>
      </c>
    </row>
    <row r="1128" spans="2:4" x14ac:dyDescent="0.35">
      <c r="B1128" t="s">
        <v>1140</v>
      </c>
      <c r="C1128" t="s">
        <v>361</v>
      </c>
      <c r="D1128" s="49">
        <f>'Workload Data Entry'!$G$226</f>
        <v>0</v>
      </c>
    </row>
    <row r="1129" spans="2:4" x14ac:dyDescent="0.35">
      <c r="B1129" t="s">
        <v>1141</v>
      </c>
      <c r="C1129" t="s">
        <v>362</v>
      </c>
      <c r="D1129" s="49">
        <f>'Workload Data Entry'!$G$227</f>
        <v>0</v>
      </c>
    </row>
    <row r="1130" spans="2:4" x14ac:dyDescent="0.35">
      <c r="D1130" s="49"/>
    </row>
    <row r="1131" spans="2:4" x14ac:dyDescent="0.35">
      <c r="C1131" s="36" t="s">
        <v>363</v>
      </c>
      <c r="D1131" s="49"/>
    </row>
    <row r="1132" spans="2:4" x14ac:dyDescent="0.35">
      <c r="B1132" t="s">
        <v>1142</v>
      </c>
      <c r="C1132" t="s">
        <v>364</v>
      </c>
      <c r="D1132" s="49">
        <f>'Workload Data Entry'!$G$230</f>
        <v>0</v>
      </c>
    </row>
    <row r="1133" spans="2:4" x14ac:dyDescent="0.35">
      <c r="D1133" s="49"/>
    </row>
    <row r="1134" spans="2:4" x14ac:dyDescent="0.35">
      <c r="C1134" s="36" t="s">
        <v>365</v>
      </c>
      <c r="D1134" s="49"/>
    </row>
    <row r="1135" spans="2:4" x14ac:dyDescent="0.35">
      <c r="B1135" t="s">
        <v>1143</v>
      </c>
      <c r="C1135" t="s">
        <v>366</v>
      </c>
      <c r="D1135" s="49">
        <f>'Workload Data Entry'!$G$233</f>
        <v>0</v>
      </c>
    </row>
    <row r="1136" spans="2:4" x14ac:dyDescent="0.35">
      <c r="D1136" s="49"/>
    </row>
    <row r="1137" spans="2:4" x14ac:dyDescent="0.35">
      <c r="C1137" s="36" t="s">
        <v>367</v>
      </c>
      <c r="D1137" s="49"/>
    </row>
    <row r="1138" spans="2:4" x14ac:dyDescent="0.35">
      <c r="B1138" t="s">
        <v>1144</v>
      </c>
      <c r="C1138" t="s">
        <v>368</v>
      </c>
      <c r="D1138" s="49">
        <f>'Workload Data Entry'!$G$236</f>
        <v>0</v>
      </c>
    </row>
    <row r="1139" spans="2:4" x14ac:dyDescent="0.35">
      <c r="D1139" s="49"/>
    </row>
    <row r="1140" spans="2:4" x14ac:dyDescent="0.35">
      <c r="C1140" s="36" t="s">
        <v>369</v>
      </c>
      <c r="D1140" s="49"/>
    </row>
    <row r="1141" spans="2:4" x14ac:dyDescent="0.35">
      <c r="B1141" t="s">
        <v>1145</v>
      </c>
      <c r="C1141" t="s">
        <v>370</v>
      </c>
      <c r="D1141" s="49">
        <f>'Workload Data Entry'!$G$239</f>
        <v>0</v>
      </c>
    </row>
    <row r="1142" spans="2:4" x14ac:dyDescent="0.35">
      <c r="D1142" s="49"/>
    </row>
    <row r="1143" spans="2:4" x14ac:dyDescent="0.35">
      <c r="C1143" s="36" t="s">
        <v>371</v>
      </c>
      <c r="D1143" s="49"/>
    </row>
    <row r="1144" spans="2:4" x14ac:dyDescent="0.35">
      <c r="B1144" t="s">
        <v>1146</v>
      </c>
      <c r="C1144" t="s">
        <v>372</v>
      </c>
      <c r="D1144" s="49">
        <f>'Workload Data Entry'!$G$245</f>
        <v>0</v>
      </c>
    </row>
    <row r="1145" spans="2:4" x14ac:dyDescent="0.35">
      <c r="D1145" s="49"/>
    </row>
    <row r="1146" spans="2:4" x14ac:dyDescent="0.35">
      <c r="D1146" s="49"/>
    </row>
    <row r="1147" spans="2:4" x14ac:dyDescent="0.35">
      <c r="C1147" s="36" t="s">
        <v>373</v>
      </c>
      <c r="D1147" s="49"/>
    </row>
    <row r="1148" spans="2:4" x14ac:dyDescent="0.35">
      <c r="B1148" t="s">
        <v>2486</v>
      </c>
      <c r="C1148" t="s">
        <v>374</v>
      </c>
      <c r="D1148" s="49">
        <f>'Workload Data Entry'!$G$249</f>
        <v>0</v>
      </c>
    </row>
    <row r="1149" spans="2:4" x14ac:dyDescent="0.35">
      <c r="D1149" s="49"/>
    </row>
    <row r="1150" spans="2:4" s="43" customFormat="1" x14ac:dyDescent="0.35">
      <c r="B1150" s="44" t="s">
        <v>196</v>
      </c>
      <c r="C1150" s="44" t="str">
        <f>CONCATENATE("Workload Individual Test Data - ",B1150)</f>
        <v>Workload Individual Test Data - % from Others (Auto Calculated)</v>
      </c>
      <c r="D1150" s="46"/>
    </row>
    <row r="1151" spans="2:4" x14ac:dyDescent="0.35">
      <c r="D1151" s="49"/>
    </row>
    <row r="1152" spans="2:4" x14ac:dyDescent="0.35">
      <c r="C1152" s="36" t="s">
        <v>186</v>
      </c>
      <c r="D1152" s="49"/>
    </row>
    <row r="1153" spans="2:4" x14ac:dyDescent="0.35">
      <c r="C1153" s="36" t="s">
        <v>190</v>
      </c>
      <c r="D1153" s="49"/>
    </row>
    <row r="1154" spans="2:4" x14ac:dyDescent="0.35">
      <c r="B1154" t="s">
        <v>1147</v>
      </c>
      <c r="C1154" t="s">
        <v>199</v>
      </c>
      <c r="D1154" s="49">
        <f>'Workload Data Entry'!$H$32</f>
        <v>1</v>
      </c>
    </row>
    <row r="1155" spans="2:4" x14ac:dyDescent="0.35">
      <c r="B1155" t="s">
        <v>1148</v>
      </c>
      <c r="C1155" t="s">
        <v>200</v>
      </c>
      <c r="D1155" s="49">
        <f>'Workload Data Entry'!$H$33</f>
        <v>1</v>
      </c>
    </row>
    <row r="1156" spans="2:4" x14ac:dyDescent="0.35">
      <c r="B1156" t="s">
        <v>1149</v>
      </c>
      <c r="C1156" t="s">
        <v>201</v>
      </c>
      <c r="D1156" s="49">
        <f>'Workload Data Entry'!$H$34</f>
        <v>1</v>
      </c>
    </row>
    <row r="1157" spans="2:4" x14ac:dyDescent="0.35">
      <c r="B1157" t="s">
        <v>1150</v>
      </c>
      <c r="C1157" t="s">
        <v>202</v>
      </c>
      <c r="D1157" s="49">
        <f>'Workload Data Entry'!$H$35</f>
        <v>1</v>
      </c>
    </row>
    <row r="1158" spans="2:4" x14ac:dyDescent="0.35">
      <c r="B1158" t="s">
        <v>1151</v>
      </c>
      <c r="C1158" t="s">
        <v>203</v>
      </c>
      <c r="D1158" s="49">
        <f>'Workload Data Entry'!$H$36</f>
        <v>1</v>
      </c>
    </row>
    <row r="1159" spans="2:4" x14ac:dyDescent="0.35">
      <c r="B1159" t="s">
        <v>1152</v>
      </c>
      <c r="C1159" t="s">
        <v>204</v>
      </c>
      <c r="D1159" s="49">
        <f>'Workload Data Entry'!$H$37</f>
        <v>1</v>
      </c>
    </row>
    <row r="1160" spans="2:4" x14ac:dyDescent="0.35">
      <c r="B1160" t="s">
        <v>1153</v>
      </c>
      <c r="C1160" t="s">
        <v>205</v>
      </c>
      <c r="D1160" s="49">
        <f>'Workload Data Entry'!$H$38</f>
        <v>1</v>
      </c>
    </row>
    <row r="1161" spans="2:4" x14ac:dyDescent="0.35">
      <c r="B1161" t="s">
        <v>1154</v>
      </c>
      <c r="C1161" t="s">
        <v>206</v>
      </c>
      <c r="D1161" s="49">
        <f>'Workload Data Entry'!$H$39</f>
        <v>1</v>
      </c>
    </row>
    <row r="1162" spans="2:4" x14ac:dyDescent="0.35">
      <c r="B1162" t="s">
        <v>1155</v>
      </c>
      <c r="C1162" t="s">
        <v>207</v>
      </c>
      <c r="D1162" s="49">
        <f>'Workload Data Entry'!$H$40</f>
        <v>1</v>
      </c>
    </row>
    <row r="1163" spans="2:4" x14ac:dyDescent="0.35">
      <c r="B1163" t="s">
        <v>1156</v>
      </c>
      <c r="C1163" t="s">
        <v>208</v>
      </c>
      <c r="D1163" s="49">
        <f>'Workload Data Entry'!$H$41</f>
        <v>1</v>
      </c>
    </row>
    <row r="1164" spans="2:4" x14ac:dyDescent="0.35">
      <c r="B1164" t="s">
        <v>1157</v>
      </c>
      <c r="C1164" t="s">
        <v>209</v>
      </c>
      <c r="D1164" s="49">
        <f>'Workload Data Entry'!$H$42</f>
        <v>1</v>
      </c>
    </row>
    <row r="1165" spans="2:4" x14ac:dyDescent="0.35">
      <c r="B1165" t="s">
        <v>1158</v>
      </c>
      <c r="C1165" t="s">
        <v>210</v>
      </c>
      <c r="D1165" s="49">
        <f>'Workload Data Entry'!$H$43</f>
        <v>1</v>
      </c>
    </row>
    <row r="1166" spans="2:4" x14ac:dyDescent="0.35">
      <c r="B1166" t="s">
        <v>1159</v>
      </c>
      <c r="C1166" t="s">
        <v>211</v>
      </c>
      <c r="D1166" s="49">
        <f>'Workload Data Entry'!$H$44</f>
        <v>1</v>
      </c>
    </row>
    <row r="1167" spans="2:4" x14ac:dyDescent="0.35">
      <c r="B1167" t="s">
        <v>1160</v>
      </c>
      <c r="C1167" t="s">
        <v>212</v>
      </c>
      <c r="D1167" s="49">
        <f>'Workload Data Entry'!$H$45</f>
        <v>1</v>
      </c>
    </row>
    <row r="1168" spans="2:4" x14ac:dyDescent="0.35">
      <c r="B1168" t="s">
        <v>1161</v>
      </c>
      <c r="C1168" t="s">
        <v>213</v>
      </c>
      <c r="D1168" s="49">
        <f>'Workload Data Entry'!$H$46</f>
        <v>1</v>
      </c>
    </row>
    <row r="1169" spans="2:4" x14ac:dyDescent="0.35">
      <c r="B1169" t="s">
        <v>1162</v>
      </c>
      <c r="C1169" t="s">
        <v>214</v>
      </c>
      <c r="D1169" s="49">
        <f>'Workload Data Entry'!$H$47</f>
        <v>1</v>
      </c>
    </row>
    <row r="1170" spans="2:4" x14ac:dyDescent="0.35">
      <c r="B1170" t="s">
        <v>1163</v>
      </c>
      <c r="C1170" t="s">
        <v>215</v>
      </c>
      <c r="D1170" s="49">
        <f>'Workload Data Entry'!$H$48</f>
        <v>1</v>
      </c>
    </row>
    <row r="1171" spans="2:4" x14ac:dyDescent="0.35">
      <c r="B1171" t="s">
        <v>1164</v>
      </c>
      <c r="C1171" t="s">
        <v>216</v>
      </c>
      <c r="D1171" s="49">
        <f>'Workload Data Entry'!$H$49</f>
        <v>1</v>
      </c>
    </row>
    <row r="1172" spans="2:4" x14ac:dyDescent="0.35">
      <c r="B1172" t="s">
        <v>1165</v>
      </c>
      <c r="C1172" t="s">
        <v>217</v>
      </c>
      <c r="D1172" s="49">
        <f>'Workload Data Entry'!$H$50</f>
        <v>1</v>
      </c>
    </row>
    <row r="1173" spans="2:4" x14ac:dyDescent="0.35">
      <c r="B1173" t="s">
        <v>1166</v>
      </c>
      <c r="C1173" t="s">
        <v>218</v>
      </c>
      <c r="D1173" s="49">
        <f>'Workload Data Entry'!$H$51</f>
        <v>1</v>
      </c>
    </row>
    <row r="1174" spans="2:4" x14ac:dyDescent="0.35">
      <c r="B1174" t="s">
        <v>1167</v>
      </c>
      <c r="C1174" t="s">
        <v>219</v>
      </c>
      <c r="D1174" s="49">
        <f>'Workload Data Entry'!$H$52</f>
        <v>1</v>
      </c>
    </row>
    <row r="1175" spans="2:4" x14ac:dyDescent="0.35">
      <c r="B1175" t="s">
        <v>1168</v>
      </c>
      <c r="C1175" t="s">
        <v>220</v>
      </c>
      <c r="D1175" s="49">
        <f>'Workload Data Entry'!$H$53</f>
        <v>1</v>
      </c>
    </row>
    <row r="1176" spans="2:4" x14ac:dyDescent="0.35">
      <c r="B1176" t="s">
        <v>1169</v>
      </c>
      <c r="C1176" t="s">
        <v>221</v>
      </c>
      <c r="D1176" s="49">
        <f>'Workload Data Entry'!$H$54</f>
        <v>1</v>
      </c>
    </row>
    <row r="1177" spans="2:4" x14ac:dyDescent="0.35">
      <c r="B1177" t="s">
        <v>1170</v>
      </c>
      <c r="C1177" t="s">
        <v>222</v>
      </c>
      <c r="D1177" s="49">
        <f>'Workload Data Entry'!$H$55</f>
        <v>1</v>
      </c>
    </row>
    <row r="1178" spans="2:4" x14ac:dyDescent="0.35">
      <c r="B1178" t="s">
        <v>1171</v>
      </c>
      <c r="C1178" t="s">
        <v>223</v>
      </c>
      <c r="D1178" s="49">
        <f>'Workload Data Entry'!$H$56</f>
        <v>1</v>
      </c>
    </row>
    <row r="1179" spans="2:4" x14ac:dyDescent="0.35">
      <c r="B1179" t="s">
        <v>1172</v>
      </c>
      <c r="C1179" t="s">
        <v>224</v>
      </c>
      <c r="D1179" s="49">
        <f>'Workload Data Entry'!$H$57</f>
        <v>1</v>
      </c>
    </row>
    <row r="1180" spans="2:4" x14ac:dyDescent="0.35">
      <c r="B1180" t="s">
        <v>1173</v>
      </c>
      <c r="C1180" t="s">
        <v>225</v>
      </c>
      <c r="D1180" s="49">
        <f>'Workload Data Entry'!$H$58</f>
        <v>1</v>
      </c>
    </row>
    <row r="1181" spans="2:4" x14ac:dyDescent="0.35">
      <c r="B1181" t="s">
        <v>1174</v>
      </c>
      <c r="C1181" t="s">
        <v>226</v>
      </c>
      <c r="D1181" s="49">
        <f>'Workload Data Entry'!$H$59</f>
        <v>1</v>
      </c>
    </row>
    <row r="1183" spans="2:4" x14ac:dyDescent="0.35">
      <c r="C1183" s="36" t="s">
        <v>227</v>
      </c>
      <c r="D1183" s="49"/>
    </row>
    <row r="1184" spans="2:4" x14ac:dyDescent="0.35">
      <c r="B1184" t="s">
        <v>1175</v>
      </c>
      <c r="C1184" t="s">
        <v>228</v>
      </c>
      <c r="D1184" s="49">
        <f>'Workload Data Entry'!$H$62</f>
        <v>1</v>
      </c>
    </row>
    <row r="1185" spans="2:4" x14ac:dyDescent="0.35">
      <c r="B1185" t="s">
        <v>1176</v>
      </c>
      <c r="C1185" t="s">
        <v>229</v>
      </c>
      <c r="D1185" s="49">
        <f>'Workload Data Entry'!$H$63</f>
        <v>1</v>
      </c>
    </row>
    <row r="1186" spans="2:4" x14ac:dyDescent="0.35">
      <c r="B1186" t="s">
        <v>1177</v>
      </c>
      <c r="C1186" t="s">
        <v>230</v>
      </c>
      <c r="D1186" s="49">
        <f>'Workload Data Entry'!$H$64</f>
        <v>1</v>
      </c>
    </row>
    <row r="1187" spans="2:4" x14ac:dyDescent="0.35">
      <c r="B1187" t="s">
        <v>1178</v>
      </c>
      <c r="C1187" t="s">
        <v>231</v>
      </c>
      <c r="D1187" s="49">
        <f>'Workload Data Entry'!$H$65</f>
        <v>1</v>
      </c>
    </row>
    <row r="1188" spans="2:4" x14ac:dyDescent="0.35">
      <c r="B1188" t="s">
        <v>1179</v>
      </c>
      <c r="C1188" t="s">
        <v>232</v>
      </c>
      <c r="D1188" s="49">
        <f>'Workload Data Entry'!$H$66</f>
        <v>1</v>
      </c>
    </row>
    <row r="1189" spans="2:4" x14ac:dyDescent="0.35">
      <c r="B1189" t="s">
        <v>1180</v>
      </c>
      <c r="C1189" t="s">
        <v>233</v>
      </c>
      <c r="D1189" s="49">
        <f>'Workload Data Entry'!$H$67</f>
        <v>1</v>
      </c>
    </row>
    <row r="1190" spans="2:4" x14ac:dyDescent="0.35">
      <c r="B1190" t="s">
        <v>1181</v>
      </c>
      <c r="C1190" t="s">
        <v>234</v>
      </c>
      <c r="D1190" s="49">
        <f>'Workload Data Entry'!$H$68</f>
        <v>1</v>
      </c>
    </row>
    <row r="1191" spans="2:4" x14ac:dyDescent="0.35">
      <c r="B1191" t="s">
        <v>1182</v>
      </c>
      <c r="C1191" t="s">
        <v>235</v>
      </c>
      <c r="D1191" s="49">
        <f>'Workload Data Entry'!$H$69</f>
        <v>1</v>
      </c>
    </row>
    <row r="1192" spans="2:4" x14ac:dyDescent="0.35">
      <c r="B1192" t="s">
        <v>1183</v>
      </c>
      <c r="C1192" t="s">
        <v>236</v>
      </c>
      <c r="D1192" s="49">
        <f>'Workload Data Entry'!$H$70</f>
        <v>1</v>
      </c>
    </row>
    <row r="1193" spans="2:4" x14ac:dyDescent="0.35">
      <c r="B1193" t="s">
        <v>1788</v>
      </c>
      <c r="C1193" t="s">
        <v>1783</v>
      </c>
      <c r="D1193" s="49">
        <f>'Workload Data Entry'!$H$71</f>
        <v>1</v>
      </c>
    </row>
    <row r="1194" spans="2:4" x14ac:dyDescent="0.35">
      <c r="B1194" t="s">
        <v>1184</v>
      </c>
      <c r="C1194" t="s">
        <v>237</v>
      </c>
      <c r="D1194" s="49">
        <f>'Workload Data Entry'!$H$72</f>
        <v>1</v>
      </c>
    </row>
    <row r="1195" spans="2:4" x14ac:dyDescent="0.35">
      <c r="B1195" t="s">
        <v>1185</v>
      </c>
      <c r="C1195" t="s">
        <v>238</v>
      </c>
      <c r="D1195" s="49">
        <f>'Workload Data Entry'!$H$73</f>
        <v>1</v>
      </c>
    </row>
    <row r="1196" spans="2:4" x14ac:dyDescent="0.35">
      <c r="B1196" t="s">
        <v>1186</v>
      </c>
      <c r="C1196" t="s">
        <v>239</v>
      </c>
      <c r="D1196" s="49">
        <f>'Workload Data Entry'!$H$74</f>
        <v>1</v>
      </c>
    </row>
    <row r="1197" spans="2:4" x14ac:dyDescent="0.35">
      <c r="B1197" t="s">
        <v>1187</v>
      </c>
      <c r="C1197" t="s">
        <v>240</v>
      </c>
      <c r="D1197" s="49">
        <f>'Workload Data Entry'!$H$75</f>
        <v>1</v>
      </c>
    </row>
    <row r="1198" spans="2:4" x14ac:dyDescent="0.35">
      <c r="B1198" t="s">
        <v>1188</v>
      </c>
      <c r="C1198" t="s">
        <v>241</v>
      </c>
      <c r="D1198" s="49">
        <f>'Workload Data Entry'!$H$76</f>
        <v>1</v>
      </c>
    </row>
    <row r="1199" spans="2:4" x14ac:dyDescent="0.35">
      <c r="B1199" t="s">
        <v>1189</v>
      </c>
      <c r="C1199" t="s">
        <v>242</v>
      </c>
      <c r="D1199" s="49">
        <f>'Workload Data Entry'!$H$77</f>
        <v>1</v>
      </c>
    </row>
    <row r="1200" spans="2:4" x14ac:dyDescent="0.35">
      <c r="B1200" t="s">
        <v>1190</v>
      </c>
      <c r="C1200" t="s">
        <v>243</v>
      </c>
      <c r="D1200" s="49">
        <f>'Workload Data Entry'!$H$78</f>
        <v>1</v>
      </c>
    </row>
    <row r="1201" spans="2:4" x14ac:dyDescent="0.35">
      <c r="B1201" t="s">
        <v>1191</v>
      </c>
      <c r="C1201" t="s">
        <v>244</v>
      </c>
      <c r="D1201" s="49">
        <f>'Workload Data Entry'!$H$79</f>
        <v>1</v>
      </c>
    </row>
    <row r="1202" spans="2:4" x14ac:dyDescent="0.35">
      <c r="B1202" t="s">
        <v>1192</v>
      </c>
      <c r="C1202" t="s">
        <v>245</v>
      </c>
      <c r="D1202" s="49">
        <f>'Workload Data Entry'!$H$80</f>
        <v>1</v>
      </c>
    </row>
    <row r="1203" spans="2:4" x14ac:dyDescent="0.35">
      <c r="B1203" t="s">
        <v>1193</v>
      </c>
      <c r="C1203" t="s">
        <v>246</v>
      </c>
      <c r="D1203" s="49">
        <f>'Workload Data Entry'!$H$81</f>
        <v>1</v>
      </c>
    </row>
    <row r="1204" spans="2:4" x14ac:dyDescent="0.35">
      <c r="B1204" t="s">
        <v>1194</v>
      </c>
      <c r="C1204" t="s">
        <v>247</v>
      </c>
      <c r="D1204" s="49">
        <f>'Workload Data Entry'!$H$82</f>
        <v>1</v>
      </c>
    </row>
    <row r="1205" spans="2:4" x14ac:dyDescent="0.35">
      <c r="B1205" t="s">
        <v>1195</v>
      </c>
      <c r="C1205" t="s">
        <v>248</v>
      </c>
      <c r="D1205" s="49">
        <f>'Workload Data Entry'!$H$83</f>
        <v>1</v>
      </c>
    </row>
    <row r="1206" spans="2:4" x14ac:dyDescent="0.35">
      <c r="B1206" t="s">
        <v>1196</v>
      </c>
      <c r="C1206" t="s">
        <v>249</v>
      </c>
      <c r="D1206" s="49">
        <f>'Workload Data Entry'!$H$84</f>
        <v>1</v>
      </c>
    </row>
    <row r="1207" spans="2:4" x14ac:dyDescent="0.35">
      <c r="D1207" s="49"/>
    </row>
    <row r="1208" spans="2:4" x14ac:dyDescent="0.35">
      <c r="C1208" s="36" t="s">
        <v>250</v>
      </c>
      <c r="D1208" s="49"/>
    </row>
    <row r="1209" spans="2:4" x14ac:dyDescent="0.35">
      <c r="B1209" t="s">
        <v>1197</v>
      </c>
      <c r="C1209" t="s">
        <v>251</v>
      </c>
      <c r="D1209" s="49">
        <f>'Workload Data Entry'!$H$87</f>
        <v>1</v>
      </c>
    </row>
    <row r="1210" spans="2:4" x14ac:dyDescent="0.35">
      <c r="D1210" s="49"/>
    </row>
    <row r="1211" spans="2:4" x14ac:dyDescent="0.35">
      <c r="C1211" s="36" t="s">
        <v>252</v>
      </c>
      <c r="D1211" s="49"/>
    </row>
    <row r="1212" spans="2:4" x14ac:dyDescent="0.35">
      <c r="B1212" t="s">
        <v>1198</v>
      </c>
      <c r="C1212" t="s">
        <v>253</v>
      </c>
      <c r="D1212" s="49">
        <f>'Workload Data Entry'!$H$90</f>
        <v>1</v>
      </c>
    </row>
    <row r="1213" spans="2:4" x14ac:dyDescent="0.35">
      <c r="D1213" s="49"/>
    </row>
    <row r="1214" spans="2:4" x14ac:dyDescent="0.35">
      <c r="C1214" s="36" t="s">
        <v>254</v>
      </c>
      <c r="D1214" s="49"/>
    </row>
    <row r="1215" spans="2:4" x14ac:dyDescent="0.35">
      <c r="B1215" t="s">
        <v>1199</v>
      </c>
      <c r="C1215" t="s">
        <v>255</v>
      </c>
      <c r="D1215" s="49">
        <f>'Workload Data Entry'!$H$93</f>
        <v>1</v>
      </c>
    </row>
    <row r="1216" spans="2:4" x14ac:dyDescent="0.35">
      <c r="D1216" s="49"/>
    </row>
    <row r="1217" spans="2:4" x14ac:dyDescent="0.35">
      <c r="C1217" s="36" t="s">
        <v>256</v>
      </c>
      <c r="D1217" s="49"/>
    </row>
    <row r="1218" spans="2:4" x14ac:dyDescent="0.35">
      <c r="B1218" t="s">
        <v>1200</v>
      </c>
      <c r="C1218" t="s">
        <v>257</v>
      </c>
      <c r="D1218" s="49">
        <f>'Workload Data Entry'!$H$96</f>
        <v>1</v>
      </c>
    </row>
    <row r="1219" spans="2:4" x14ac:dyDescent="0.35">
      <c r="B1219" t="s">
        <v>1201</v>
      </c>
      <c r="C1219" t="s">
        <v>258</v>
      </c>
      <c r="D1219" s="49">
        <f>'Workload Data Entry'!$H$97</f>
        <v>1</v>
      </c>
    </row>
    <row r="1220" spans="2:4" x14ac:dyDescent="0.35">
      <c r="B1220" t="s">
        <v>1202</v>
      </c>
      <c r="C1220" t="s">
        <v>259</v>
      </c>
      <c r="D1220" s="49">
        <f>'Workload Data Entry'!$H$98</f>
        <v>1</v>
      </c>
    </row>
    <row r="1221" spans="2:4" x14ac:dyDescent="0.35">
      <c r="B1221" t="s">
        <v>1203</v>
      </c>
      <c r="C1221" t="s">
        <v>260</v>
      </c>
      <c r="D1221" s="49">
        <f>'Workload Data Entry'!$H$99</f>
        <v>1</v>
      </c>
    </row>
    <row r="1222" spans="2:4" x14ac:dyDescent="0.35">
      <c r="B1222" t="s">
        <v>1204</v>
      </c>
      <c r="C1222" t="s">
        <v>261</v>
      </c>
      <c r="D1222" s="49">
        <f>'Workload Data Entry'!$H$100</f>
        <v>1</v>
      </c>
    </row>
    <row r="1223" spans="2:4" x14ac:dyDescent="0.35">
      <c r="B1223" t="s">
        <v>1205</v>
      </c>
      <c r="C1223" t="s">
        <v>262</v>
      </c>
      <c r="D1223" s="49">
        <f>'Workload Data Entry'!$H$101</f>
        <v>1</v>
      </c>
    </row>
    <row r="1224" spans="2:4" x14ac:dyDescent="0.35">
      <c r="B1224" t="s">
        <v>1206</v>
      </c>
      <c r="C1224" t="s">
        <v>263</v>
      </c>
      <c r="D1224" s="49">
        <f>'Workload Data Entry'!$H$102</f>
        <v>1</v>
      </c>
    </row>
    <row r="1225" spans="2:4" x14ac:dyDescent="0.35">
      <c r="B1225" t="s">
        <v>1207</v>
      </c>
      <c r="C1225" t="s">
        <v>264</v>
      </c>
      <c r="D1225" s="49">
        <f>'Workload Data Entry'!$H$103</f>
        <v>1</v>
      </c>
    </row>
    <row r="1226" spans="2:4" x14ac:dyDescent="0.35">
      <c r="D1226" s="49"/>
    </row>
    <row r="1227" spans="2:4" x14ac:dyDescent="0.35">
      <c r="C1227" s="36" t="s">
        <v>265</v>
      </c>
      <c r="D1227" s="49"/>
    </row>
    <row r="1228" spans="2:4" x14ac:dyDescent="0.35">
      <c r="B1228" t="s">
        <v>1208</v>
      </c>
      <c r="C1228" t="s">
        <v>266</v>
      </c>
      <c r="D1228" s="49">
        <f>'Workload Data Entry'!$H$106</f>
        <v>1</v>
      </c>
    </row>
    <row r="1229" spans="2:4" x14ac:dyDescent="0.35">
      <c r="B1229" t="s">
        <v>1798</v>
      </c>
      <c r="C1229" t="s">
        <v>1793</v>
      </c>
      <c r="D1229" s="49">
        <f>'Workload Data Entry'!$H$107</f>
        <v>1</v>
      </c>
    </row>
    <row r="1230" spans="2:4" x14ac:dyDescent="0.35">
      <c r="B1230" t="s">
        <v>1209</v>
      </c>
      <c r="C1230" t="s">
        <v>267</v>
      </c>
      <c r="D1230" s="49">
        <f>'Workload Data Entry'!$H$108</f>
        <v>1</v>
      </c>
    </row>
    <row r="1232" spans="2:4" x14ac:dyDescent="0.35">
      <c r="C1232" s="36" t="s">
        <v>268</v>
      </c>
      <c r="D1232" s="49"/>
    </row>
    <row r="1233" spans="2:4" x14ac:dyDescent="0.35">
      <c r="B1233" t="s">
        <v>1210</v>
      </c>
      <c r="C1233" t="s">
        <v>269</v>
      </c>
      <c r="D1233" s="49">
        <f>'Workload Data Entry'!$H$111</f>
        <v>1</v>
      </c>
    </row>
    <row r="1235" spans="2:4" x14ac:dyDescent="0.35">
      <c r="C1235" s="36" t="s">
        <v>270</v>
      </c>
    </row>
    <row r="1236" spans="2:4" x14ac:dyDescent="0.35">
      <c r="B1236" t="s">
        <v>1211</v>
      </c>
      <c r="C1236" t="s">
        <v>271</v>
      </c>
      <c r="D1236" s="49">
        <f>'Workload Data Entry'!$H$114</f>
        <v>1</v>
      </c>
    </row>
    <row r="1237" spans="2:4" x14ac:dyDescent="0.35">
      <c r="D1237" s="49"/>
    </row>
    <row r="1238" spans="2:4" x14ac:dyDescent="0.35">
      <c r="D1238" s="49"/>
    </row>
    <row r="1239" spans="2:4" x14ac:dyDescent="0.35">
      <c r="C1239" s="36" t="s">
        <v>187</v>
      </c>
      <c r="D1239" s="49"/>
    </row>
    <row r="1240" spans="2:4" x14ac:dyDescent="0.35">
      <c r="C1240" s="36" t="s">
        <v>272</v>
      </c>
      <c r="D1240" s="49"/>
    </row>
    <row r="1241" spans="2:4" x14ac:dyDescent="0.35">
      <c r="B1241" t="s">
        <v>1212</v>
      </c>
      <c r="C1241" t="s">
        <v>273</v>
      </c>
      <c r="D1241" s="49">
        <f>'Workload Data Entry'!$H$119</f>
        <v>1</v>
      </c>
    </row>
    <row r="1242" spans="2:4" x14ac:dyDescent="0.35">
      <c r="B1242" t="s">
        <v>1213</v>
      </c>
      <c r="C1242" t="s">
        <v>274</v>
      </c>
      <c r="D1242" s="49">
        <f>'Workload Data Entry'!$H$120</f>
        <v>1</v>
      </c>
    </row>
    <row r="1243" spans="2:4" x14ac:dyDescent="0.35">
      <c r="B1243" t="s">
        <v>1214</v>
      </c>
      <c r="C1243" t="s">
        <v>275</v>
      </c>
      <c r="D1243" s="49">
        <f>'Workload Data Entry'!$H$121</f>
        <v>1</v>
      </c>
    </row>
    <row r="1244" spans="2:4" x14ac:dyDescent="0.35">
      <c r="B1244" t="s">
        <v>1215</v>
      </c>
      <c r="C1244" t="s">
        <v>276</v>
      </c>
      <c r="D1244" s="49">
        <f>'Workload Data Entry'!$H$122</f>
        <v>1</v>
      </c>
    </row>
    <row r="1245" spans="2:4" x14ac:dyDescent="0.35">
      <c r="B1245" t="s">
        <v>1216</v>
      </c>
      <c r="C1245" t="s">
        <v>277</v>
      </c>
      <c r="D1245" s="49">
        <f>'Workload Data Entry'!$H$123</f>
        <v>1</v>
      </c>
    </row>
    <row r="1246" spans="2:4" x14ac:dyDescent="0.35">
      <c r="B1246" t="s">
        <v>1217</v>
      </c>
      <c r="C1246" t="s">
        <v>278</v>
      </c>
      <c r="D1246" s="49">
        <f>'Workload Data Entry'!$H$124</f>
        <v>1</v>
      </c>
    </row>
    <row r="1247" spans="2:4" x14ac:dyDescent="0.35">
      <c r="B1247" t="s">
        <v>1218</v>
      </c>
      <c r="C1247" t="s">
        <v>279</v>
      </c>
      <c r="D1247" s="49">
        <f>'Workload Data Entry'!$H$125</f>
        <v>1</v>
      </c>
    </row>
    <row r="1248" spans="2:4" x14ac:dyDescent="0.35">
      <c r="D1248" s="49"/>
    </row>
    <row r="1249" spans="2:4" x14ac:dyDescent="0.35">
      <c r="C1249" s="36" t="s">
        <v>280</v>
      </c>
      <c r="D1249" s="49"/>
    </row>
    <row r="1250" spans="2:4" x14ac:dyDescent="0.35">
      <c r="B1250" t="s">
        <v>1219</v>
      </c>
      <c r="C1250" t="s">
        <v>281</v>
      </c>
      <c r="D1250" s="49">
        <f>'Workload Data Entry'!$H$128</f>
        <v>1</v>
      </c>
    </row>
    <row r="1251" spans="2:4" x14ac:dyDescent="0.35">
      <c r="B1251" t="s">
        <v>1220</v>
      </c>
      <c r="C1251" t="s">
        <v>282</v>
      </c>
      <c r="D1251" s="49">
        <f>'Workload Data Entry'!$H$129</f>
        <v>1</v>
      </c>
    </row>
    <row r="1252" spans="2:4" x14ac:dyDescent="0.35">
      <c r="B1252" t="s">
        <v>1221</v>
      </c>
      <c r="C1252" t="s">
        <v>283</v>
      </c>
      <c r="D1252" s="49">
        <f>'Workload Data Entry'!$H$130</f>
        <v>1</v>
      </c>
    </row>
    <row r="1253" spans="2:4" x14ac:dyDescent="0.35">
      <c r="B1253" t="s">
        <v>1222</v>
      </c>
      <c r="C1253" t="s">
        <v>284</v>
      </c>
      <c r="D1253" s="49">
        <f>'Workload Data Entry'!$H$131</f>
        <v>1</v>
      </c>
    </row>
    <row r="1254" spans="2:4" x14ac:dyDescent="0.35">
      <c r="B1254" t="s">
        <v>1223</v>
      </c>
      <c r="C1254" t="s">
        <v>285</v>
      </c>
      <c r="D1254" s="49">
        <f>'Workload Data Entry'!$H$132</f>
        <v>1</v>
      </c>
    </row>
    <row r="1255" spans="2:4" x14ac:dyDescent="0.35">
      <c r="B1255" t="s">
        <v>1808</v>
      </c>
      <c r="C1255" t="s">
        <v>1802</v>
      </c>
      <c r="D1255" s="49">
        <f>'Workload Data Entry'!$H$133</f>
        <v>1</v>
      </c>
    </row>
    <row r="1256" spans="2:4" x14ac:dyDescent="0.35">
      <c r="B1256" t="s">
        <v>1224</v>
      </c>
      <c r="C1256" t="s">
        <v>286</v>
      </c>
      <c r="D1256" s="49">
        <f>'Workload Data Entry'!$H$134</f>
        <v>1</v>
      </c>
    </row>
    <row r="1257" spans="2:4" x14ac:dyDescent="0.35">
      <c r="D1257" s="49"/>
    </row>
    <row r="1258" spans="2:4" x14ac:dyDescent="0.35">
      <c r="C1258" s="36" t="s">
        <v>287</v>
      </c>
      <c r="D1258" s="49"/>
    </row>
    <row r="1259" spans="2:4" x14ac:dyDescent="0.35">
      <c r="B1259" t="s">
        <v>1225</v>
      </c>
      <c r="C1259" t="s">
        <v>288</v>
      </c>
      <c r="D1259" s="49">
        <f>'Workload Data Entry'!$H$137</f>
        <v>1</v>
      </c>
    </row>
    <row r="1260" spans="2:4" x14ac:dyDescent="0.35">
      <c r="D1260" s="49"/>
    </row>
    <row r="1261" spans="2:4" x14ac:dyDescent="0.35">
      <c r="C1261" s="36" t="s">
        <v>289</v>
      </c>
      <c r="D1261" s="49"/>
    </row>
    <row r="1262" spans="2:4" x14ac:dyDescent="0.35">
      <c r="B1262" t="s">
        <v>1226</v>
      </c>
      <c r="C1262" t="s">
        <v>459</v>
      </c>
      <c r="D1262" s="49">
        <f>'Workload Data Entry'!$H$140</f>
        <v>1</v>
      </c>
    </row>
    <row r="1263" spans="2:4" x14ac:dyDescent="0.35">
      <c r="B1263" t="s">
        <v>1227</v>
      </c>
      <c r="C1263" t="s">
        <v>460</v>
      </c>
      <c r="D1263" s="49">
        <f>'Workload Data Entry'!$H$141</f>
        <v>1</v>
      </c>
    </row>
    <row r="1264" spans="2:4" x14ac:dyDescent="0.35">
      <c r="B1264" t="s">
        <v>1228</v>
      </c>
      <c r="C1264" t="s">
        <v>292</v>
      </c>
      <c r="D1264" s="49">
        <f>'Workload Data Entry'!$H$142</f>
        <v>1</v>
      </c>
    </row>
    <row r="1265" spans="2:4" x14ac:dyDescent="0.35">
      <c r="D1265" s="49"/>
    </row>
    <row r="1266" spans="2:4" x14ac:dyDescent="0.35">
      <c r="C1266" s="36" t="s">
        <v>293</v>
      </c>
      <c r="D1266" s="49"/>
    </row>
    <row r="1267" spans="2:4" x14ac:dyDescent="0.35">
      <c r="B1267" t="s">
        <v>1229</v>
      </c>
      <c r="C1267" t="s">
        <v>294</v>
      </c>
      <c r="D1267" s="49">
        <f>'Workload Data Entry'!$H$145</f>
        <v>1</v>
      </c>
    </row>
    <row r="1268" spans="2:4" x14ac:dyDescent="0.35">
      <c r="B1268" t="s">
        <v>1230</v>
      </c>
      <c r="C1268" t="s">
        <v>295</v>
      </c>
      <c r="D1268" s="49">
        <f>'Workload Data Entry'!$H$146</f>
        <v>1</v>
      </c>
    </row>
    <row r="1269" spans="2:4" x14ac:dyDescent="0.35">
      <c r="D1269" s="49"/>
    </row>
    <row r="1270" spans="2:4" x14ac:dyDescent="0.35">
      <c r="C1270" s="36" t="s">
        <v>296</v>
      </c>
      <c r="D1270" s="49"/>
    </row>
    <row r="1271" spans="2:4" x14ac:dyDescent="0.35">
      <c r="B1271" t="s">
        <v>1231</v>
      </c>
      <c r="C1271" t="s">
        <v>297</v>
      </c>
      <c r="D1271" s="49">
        <f>'Workload Data Entry'!$H$149</f>
        <v>1</v>
      </c>
    </row>
    <row r="1272" spans="2:4" x14ac:dyDescent="0.35">
      <c r="B1272" t="s">
        <v>1232</v>
      </c>
      <c r="C1272" t="s">
        <v>298</v>
      </c>
      <c r="D1272" s="49">
        <f>'Workload Data Entry'!$H$150</f>
        <v>1</v>
      </c>
    </row>
    <row r="1273" spans="2:4" x14ac:dyDescent="0.35">
      <c r="B1273" t="s">
        <v>1233</v>
      </c>
      <c r="C1273" t="s">
        <v>299</v>
      </c>
      <c r="D1273" s="49">
        <f>'Workload Data Entry'!$H$151</f>
        <v>1</v>
      </c>
    </row>
    <row r="1274" spans="2:4" x14ac:dyDescent="0.35">
      <c r="B1274" t="s">
        <v>1234</v>
      </c>
      <c r="C1274" t="s">
        <v>300</v>
      </c>
      <c r="D1274" s="49">
        <f>'Workload Data Entry'!$H$152</f>
        <v>1</v>
      </c>
    </row>
    <row r="1275" spans="2:4" x14ac:dyDescent="0.35">
      <c r="B1275" t="s">
        <v>1235</v>
      </c>
      <c r="C1275" t="s">
        <v>301</v>
      </c>
      <c r="D1275" s="49">
        <f>'Workload Data Entry'!$H$153</f>
        <v>1</v>
      </c>
    </row>
    <row r="1276" spans="2:4" x14ac:dyDescent="0.35">
      <c r="B1276" t="s">
        <v>1236</v>
      </c>
      <c r="C1276" t="s">
        <v>302</v>
      </c>
      <c r="D1276" s="49">
        <f>'Workload Data Entry'!$H$154</f>
        <v>1</v>
      </c>
    </row>
    <row r="1277" spans="2:4" x14ac:dyDescent="0.35">
      <c r="B1277" t="s">
        <v>1237</v>
      </c>
      <c r="C1277" t="s">
        <v>303</v>
      </c>
      <c r="D1277" s="49">
        <f>'Workload Data Entry'!$H$155</f>
        <v>1</v>
      </c>
    </row>
    <row r="1278" spans="2:4" x14ac:dyDescent="0.35">
      <c r="B1278" t="s">
        <v>1238</v>
      </c>
      <c r="C1278" t="s">
        <v>304</v>
      </c>
      <c r="D1278" s="49">
        <f>'Workload Data Entry'!$H$156</f>
        <v>1</v>
      </c>
    </row>
    <row r="1280" spans="2:4" x14ac:dyDescent="0.35">
      <c r="C1280" s="36" t="s">
        <v>305</v>
      </c>
      <c r="D1280" s="49"/>
    </row>
    <row r="1281" spans="2:4" x14ac:dyDescent="0.35">
      <c r="B1281" t="s">
        <v>1239</v>
      </c>
      <c r="C1281" t="s">
        <v>306</v>
      </c>
      <c r="D1281" s="49">
        <f>'Workload Data Entry'!$H$159</f>
        <v>1</v>
      </c>
    </row>
    <row r="1283" spans="2:4" x14ac:dyDescent="0.35">
      <c r="C1283" s="36" t="s">
        <v>307</v>
      </c>
    </row>
    <row r="1284" spans="2:4" x14ac:dyDescent="0.35">
      <c r="B1284" t="s">
        <v>1240</v>
      </c>
      <c r="C1284" t="s">
        <v>308</v>
      </c>
      <c r="D1284" s="49">
        <f>'Workload Data Entry'!$H$162</f>
        <v>1</v>
      </c>
    </row>
    <row r="1285" spans="2:4" x14ac:dyDescent="0.35">
      <c r="D1285" s="49"/>
    </row>
    <row r="1286" spans="2:4" x14ac:dyDescent="0.35">
      <c r="C1286" s="36" t="s">
        <v>309</v>
      </c>
      <c r="D1286" s="49"/>
    </row>
    <row r="1287" spans="2:4" x14ac:dyDescent="0.35">
      <c r="B1287" t="s">
        <v>1241</v>
      </c>
      <c r="C1287" t="s">
        <v>310</v>
      </c>
      <c r="D1287" s="49">
        <f>'Workload Data Entry'!$H$165</f>
        <v>1</v>
      </c>
    </row>
    <row r="1288" spans="2:4" x14ac:dyDescent="0.35">
      <c r="D1288" s="49"/>
    </row>
    <row r="1289" spans="2:4" x14ac:dyDescent="0.35">
      <c r="C1289" s="36" t="s">
        <v>311</v>
      </c>
      <c r="D1289" s="49"/>
    </row>
    <row r="1290" spans="2:4" x14ac:dyDescent="0.35">
      <c r="B1290" t="s">
        <v>1242</v>
      </c>
      <c r="C1290" t="s">
        <v>312</v>
      </c>
      <c r="D1290" s="49">
        <f>'Workload Data Entry'!$H$168</f>
        <v>1</v>
      </c>
    </row>
    <row r="1291" spans="2:4" x14ac:dyDescent="0.35">
      <c r="D1291" s="49"/>
    </row>
    <row r="1292" spans="2:4" x14ac:dyDescent="0.35">
      <c r="C1292" s="36" t="s">
        <v>313</v>
      </c>
      <c r="D1292" s="49"/>
    </row>
    <row r="1293" spans="2:4" x14ac:dyDescent="0.35">
      <c r="B1293" t="s">
        <v>1243</v>
      </c>
      <c r="C1293" t="s">
        <v>314</v>
      </c>
      <c r="D1293" s="49">
        <f>'Workload Data Entry'!$H$171</f>
        <v>1</v>
      </c>
    </row>
    <row r="1294" spans="2:4" x14ac:dyDescent="0.35">
      <c r="B1294" t="s">
        <v>1244</v>
      </c>
      <c r="C1294" t="s">
        <v>315</v>
      </c>
      <c r="D1294" s="49">
        <f>'Workload Data Entry'!$H$172</f>
        <v>1</v>
      </c>
    </row>
    <row r="1295" spans="2:4" x14ac:dyDescent="0.35">
      <c r="B1295" t="s">
        <v>1245</v>
      </c>
      <c r="C1295" t="s">
        <v>316</v>
      </c>
      <c r="D1295" s="49">
        <f>'Workload Data Entry'!$H$173</f>
        <v>1</v>
      </c>
    </row>
    <row r="1296" spans="2:4" x14ac:dyDescent="0.35">
      <c r="B1296" t="s">
        <v>1246</v>
      </c>
      <c r="C1296" t="s">
        <v>317</v>
      </c>
      <c r="D1296" s="49">
        <f>'Workload Data Entry'!$H$174</f>
        <v>1</v>
      </c>
    </row>
    <row r="1297" spans="2:4" x14ac:dyDescent="0.35">
      <c r="B1297" t="s">
        <v>1247</v>
      </c>
      <c r="C1297" t="s">
        <v>318</v>
      </c>
      <c r="D1297" s="49">
        <f>'Workload Data Entry'!$H$175</f>
        <v>1</v>
      </c>
    </row>
    <row r="1298" spans="2:4" x14ac:dyDescent="0.35">
      <c r="B1298" t="s">
        <v>1248</v>
      </c>
      <c r="C1298" t="s">
        <v>319</v>
      </c>
      <c r="D1298" s="49">
        <f>'Workload Data Entry'!$H$176</f>
        <v>1</v>
      </c>
    </row>
    <row r="1299" spans="2:4" x14ac:dyDescent="0.35">
      <c r="B1299" t="s">
        <v>1249</v>
      </c>
      <c r="C1299" t="s">
        <v>320</v>
      </c>
      <c r="D1299" s="49">
        <f>'Workload Data Entry'!$H$177</f>
        <v>1</v>
      </c>
    </row>
    <row r="1300" spans="2:4" x14ac:dyDescent="0.35">
      <c r="D1300" s="49"/>
    </row>
    <row r="1301" spans="2:4" x14ac:dyDescent="0.35">
      <c r="C1301" s="36" t="s">
        <v>321</v>
      </c>
      <c r="D1301" s="49"/>
    </row>
    <row r="1302" spans="2:4" x14ac:dyDescent="0.35">
      <c r="B1302" t="s">
        <v>1250</v>
      </c>
      <c r="C1302" t="s">
        <v>322</v>
      </c>
      <c r="D1302" s="49">
        <f>'Workload Data Entry'!$H$183</f>
        <v>1</v>
      </c>
    </row>
    <row r="1303" spans="2:4" x14ac:dyDescent="0.35">
      <c r="D1303" s="49"/>
    </row>
    <row r="1304" spans="2:4" x14ac:dyDescent="0.35">
      <c r="D1304" s="49"/>
    </row>
    <row r="1305" spans="2:4" x14ac:dyDescent="0.35">
      <c r="C1305" s="36" t="s">
        <v>188</v>
      </c>
      <c r="D1305" s="49"/>
    </row>
    <row r="1306" spans="2:4" x14ac:dyDescent="0.35">
      <c r="C1306" s="36" t="s">
        <v>323</v>
      </c>
      <c r="D1306" s="49"/>
    </row>
    <row r="1307" spans="2:4" x14ac:dyDescent="0.35">
      <c r="B1307" t="s">
        <v>1251</v>
      </c>
      <c r="C1307" t="s">
        <v>324</v>
      </c>
      <c r="D1307" s="49">
        <f>'Workload Data Entry'!$H$188</f>
        <v>1</v>
      </c>
    </row>
    <row r="1308" spans="2:4" x14ac:dyDescent="0.35">
      <c r="B1308" t="s">
        <v>1252</v>
      </c>
      <c r="C1308" t="s">
        <v>325</v>
      </c>
      <c r="D1308" s="49">
        <f>'Workload Data Entry'!$H$189</f>
        <v>1</v>
      </c>
    </row>
    <row r="1309" spans="2:4" x14ac:dyDescent="0.35">
      <c r="B1309" t="s">
        <v>1253</v>
      </c>
      <c r="C1309" t="s">
        <v>326</v>
      </c>
      <c r="D1309" s="49">
        <f>'Workload Data Entry'!$H$190</f>
        <v>1</v>
      </c>
    </row>
    <row r="1310" spans="2:4" x14ac:dyDescent="0.35">
      <c r="B1310" t="s">
        <v>1254</v>
      </c>
      <c r="C1310" t="s">
        <v>327</v>
      </c>
      <c r="D1310" s="49">
        <f>'Workload Data Entry'!$H$191</f>
        <v>1</v>
      </c>
    </row>
    <row r="1311" spans="2:4" x14ac:dyDescent="0.35">
      <c r="B1311" t="s">
        <v>1255</v>
      </c>
      <c r="C1311" t="s">
        <v>328</v>
      </c>
      <c r="D1311" s="49">
        <f>'Workload Data Entry'!$H$192</f>
        <v>1</v>
      </c>
    </row>
    <row r="1312" spans="2:4" x14ac:dyDescent="0.35">
      <c r="B1312" t="s">
        <v>1256</v>
      </c>
      <c r="C1312" t="s">
        <v>329</v>
      </c>
      <c r="D1312" s="49">
        <f>'Workload Data Entry'!$H$193</f>
        <v>1</v>
      </c>
    </row>
    <row r="1313" spans="2:4" x14ac:dyDescent="0.35">
      <c r="B1313" t="s">
        <v>1257</v>
      </c>
      <c r="C1313" t="s">
        <v>330</v>
      </c>
      <c r="D1313" s="49">
        <f>'Workload Data Entry'!$H$194</f>
        <v>1</v>
      </c>
    </row>
    <row r="1314" spans="2:4" x14ac:dyDescent="0.35">
      <c r="B1314" t="s">
        <v>1258</v>
      </c>
      <c r="C1314" t="s">
        <v>331</v>
      </c>
      <c r="D1314" s="49">
        <f>'Workload Data Entry'!$H$195</f>
        <v>1</v>
      </c>
    </row>
    <row r="1315" spans="2:4" x14ac:dyDescent="0.35">
      <c r="B1315" t="s">
        <v>1259</v>
      </c>
      <c r="C1315" t="s">
        <v>332</v>
      </c>
      <c r="D1315" s="49">
        <f>'Workload Data Entry'!$H$196</f>
        <v>1</v>
      </c>
    </row>
    <row r="1316" spans="2:4" x14ac:dyDescent="0.35">
      <c r="B1316" t="s">
        <v>1260</v>
      </c>
      <c r="C1316" t="s">
        <v>333</v>
      </c>
      <c r="D1316" s="49">
        <f>'Workload Data Entry'!$H$197</f>
        <v>1</v>
      </c>
    </row>
    <row r="1317" spans="2:4" x14ac:dyDescent="0.35">
      <c r="B1317" t="s">
        <v>1261</v>
      </c>
      <c r="C1317" t="s">
        <v>334</v>
      </c>
      <c r="D1317" s="49">
        <f>'Workload Data Entry'!$H$198</f>
        <v>1</v>
      </c>
    </row>
    <row r="1318" spans="2:4" x14ac:dyDescent="0.35">
      <c r="B1318" t="s">
        <v>1262</v>
      </c>
      <c r="C1318" t="s">
        <v>335</v>
      </c>
      <c r="D1318" s="49">
        <f>'Workload Data Entry'!$H$199</f>
        <v>1</v>
      </c>
    </row>
    <row r="1319" spans="2:4" x14ac:dyDescent="0.35">
      <c r="B1319" t="s">
        <v>1263</v>
      </c>
      <c r="C1319" t="s">
        <v>336</v>
      </c>
      <c r="D1319" s="49">
        <f>'Workload Data Entry'!$H$200</f>
        <v>1</v>
      </c>
    </row>
    <row r="1320" spans="2:4" x14ac:dyDescent="0.35">
      <c r="B1320" t="s">
        <v>1264</v>
      </c>
      <c r="C1320" t="s">
        <v>337</v>
      </c>
      <c r="D1320" s="49">
        <f>'Workload Data Entry'!$H$201</f>
        <v>1</v>
      </c>
    </row>
    <row r="1321" spans="2:4" x14ac:dyDescent="0.35">
      <c r="B1321" t="s">
        <v>1265</v>
      </c>
      <c r="C1321" t="s">
        <v>338</v>
      </c>
      <c r="D1321" s="49">
        <f>'Workload Data Entry'!$H$202</f>
        <v>1</v>
      </c>
    </row>
    <row r="1322" spans="2:4" x14ac:dyDescent="0.35">
      <c r="B1322" t="s">
        <v>1266</v>
      </c>
      <c r="C1322" t="s">
        <v>339</v>
      </c>
      <c r="D1322" s="49">
        <f>'Workload Data Entry'!$H$203</f>
        <v>1</v>
      </c>
    </row>
    <row r="1323" spans="2:4" x14ac:dyDescent="0.35">
      <c r="B1323" t="s">
        <v>1267</v>
      </c>
      <c r="C1323" t="s">
        <v>340</v>
      </c>
      <c r="D1323" s="49">
        <f>'Workload Data Entry'!$H$204</f>
        <v>1</v>
      </c>
    </row>
    <row r="1324" spans="2:4" x14ac:dyDescent="0.35">
      <c r="B1324" t="s">
        <v>1268</v>
      </c>
      <c r="C1324" t="s">
        <v>341</v>
      </c>
      <c r="D1324" s="49">
        <f>'Workload Data Entry'!$H$205</f>
        <v>1</v>
      </c>
    </row>
    <row r="1325" spans="2:4" x14ac:dyDescent="0.35">
      <c r="B1325" t="s">
        <v>1269</v>
      </c>
      <c r="C1325" t="s">
        <v>342</v>
      </c>
      <c r="D1325" s="49">
        <f>'Workload Data Entry'!$H$206</f>
        <v>1</v>
      </c>
    </row>
    <row r="1326" spans="2:4" x14ac:dyDescent="0.35">
      <c r="B1326" t="s">
        <v>1270</v>
      </c>
      <c r="C1326" t="s">
        <v>343</v>
      </c>
      <c r="D1326" s="49">
        <f>'Workload Data Entry'!$H$207</f>
        <v>1</v>
      </c>
    </row>
    <row r="1327" spans="2:4" x14ac:dyDescent="0.35">
      <c r="B1327" t="s">
        <v>1271</v>
      </c>
      <c r="C1327" t="s">
        <v>344</v>
      </c>
      <c r="D1327" s="49">
        <f>'Workload Data Entry'!$H$208</f>
        <v>1</v>
      </c>
    </row>
    <row r="1328" spans="2:4" x14ac:dyDescent="0.35">
      <c r="B1328" t="s">
        <v>1272</v>
      </c>
      <c r="C1328" t="s">
        <v>345</v>
      </c>
      <c r="D1328" s="49">
        <f>'Workload Data Entry'!$H$209</f>
        <v>1</v>
      </c>
    </row>
    <row r="1329" spans="2:4" x14ac:dyDescent="0.35">
      <c r="B1329" t="s">
        <v>1273</v>
      </c>
      <c r="C1329" t="s">
        <v>346</v>
      </c>
      <c r="D1329" s="49">
        <f>'Workload Data Entry'!$H$210</f>
        <v>1</v>
      </c>
    </row>
    <row r="1330" spans="2:4" x14ac:dyDescent="0.35">
      <c r="B1330" t="s">
        <v>1274</v>
      </c>
      <c r="C1330" t="s">
        <v>347</v>
      </c>
      <c r="D1330" s="49">
        <f>'Workload Data Entry'!$H$211</f>
        <v>1</v>
      </c>
    </row>
    <row r="1331" spans="2:4" x14ac:dyDescent="0.35">
      <c r="B1331" t="s">
        <v>1275</v>
      </c>
      <c r="C1331" t="s">
        <v>348</v>
      </c>
      <c r="D1331" s="49">
        <f>'Workload Data Entry'!$H$212</f>
        <v>1</v>
      </c>
    </row>
    <row r="1332" spans="2:4" x14ac:dyDescent="0.35">
      <c r="B1332" t="s">
        <v>1276</v>
      </c>
      <c r="C1332" t="s">
        <v>349</v>
      </c>
      <c r="D1332" s="49">
        <f>'Workload Data Entry'!$H$213</f>
        <v>1</v>
      </c>
    </row>
    <row r="1333" spans="2:4" x14ac:dyDescent="0.35">
      <c r="B1333" t="s">
        <v>1277</v>
      </c>
      <c r="C1333" t="s">
        <v>350</v>
      </c>
      <c r="D1333" s="49">
        <f>'Workload Data Entry'!$H$214</f>
        <v>1</v>
      </c>
    </row>
    <row r="1334" spans="2:4" x14ac:dyDescent="0.35">
      <c r="B1334" t="s">
        <v>1278</v>
      </c>
      <c r="C1334" t="s">
        <v>351</v>
      </c>
      <c r="D1334" s="49">
        <f>'Workload Data Entry'!$H$215</f>
        <v>1</v>
      </c>
    </row>
    <row r="1335" spans="2:4" x14ac:dyDescent="0.35">
      <c r="B1335" t="s">
        <v>1279</v>
      </c>
      <c r="C1335" t="s">
        <v>352</v>
      </c>
      <c r="D1335" s="49">
        <f>'Workload Data Entry'!$H$216</f>
        <v>1</v>
      </c>
    </row>
    <row r="1336" spans="2:4" x14ac:dyDescent="0.35">
      <c r="B1336" t="s">
        <v>1280</v>
      </c>
      <c r="C1336" t="s">
        <v>353</v>
      </c>
      <c r="D1336" s="49">
        <f>'Workload Data Entry'!$H$217</f>
        <v>1</v>
      </c>
    </row>
    <row r="1337" spans="2:4" x14ac:dyDescent="0.35">
      <c r="B1337" t="s">
        <v>1281</v>
      </c>
      <c r="C1337" t="s">
        <v>354</v>
      </c>
      <c r="D1337" s="49">
        <f>'Workload Data Entry'!$H$218</f>
        <v>1</v>
      </c>
    </row>
    <row r="1338" spans="2:4" x14ac:dyDescent="0.35">
      <c r="B1338" t="s">
        <v>1282</v>
      </c>
      <c r="C1338" t="s">
        <v>355</v>
      </c>
      <c r="D1338" s="49">
        <f>'Workload Data Entry'!$H$219</f>
        <v>1</v>
      </c>
    </row>
    <row r="1339" spans="2:4" x14ac:dyDescent="0.35">
      <c r="B1339" t="s">
        <v>1283</v>
      </c>
      <c r="C1339" t="s">
        <v>356</v>
      </c>
      <c r="D1339" s="49">
        <f>'Workload Data Entry'!$H$220</f>
        <v>1</v>
      </c>
    </row>
    <row r="1340" spans="2:4" x14ac:dyDescent="0.35">
      <c r="B1340" t="s">
        <v>1284</v>
      </c>
      <c r="C1340" t="s">
        <v>357</v>
      </c>
      <c r="D1340" s="49">
        <f>'Workload Data Entry'!$H$221</f>
        <v>1</v>
      </c>
    </row>
    <row r="1341" spans="2:4" x14ac:dyDescent="0.35">
      <c r="D1341" s="49"/>
    </row>
    <row r="1342" spans="2:4" x14ac:dyDescent="0.35">
      <c r="C1342" s="36" t="s">
        <v>358</v>
      </c>
      <c r="D1342" s="49"/>
    </row>
    <row r="1343" spans="2:4" x14ac:dyDescent="0.35">
      <c r="B1343" t="s">
        <v>1285</v>
      </c>
      <c r="C1343" t="s">
        <v>359</v>
      </c>
      <c r="D1343" s="49">
        <f>'Workload Data Entry'!$H$224</f>
        <v>1</v>
      </c>
    </row>
    <row r="1344" spans="2:4" x14ac:dyDescent="0.35">
      <c r="B1344" t="s">
        <v>1286</v>
      </c>
      <c r="C1344" t="s">
        <v>360</v>
      </c>
      <c r="D1344" s="49">
        <f>'Workload Data Entry'!$H$225</f>
        <v>1</v>
      </c>
    </row>
    <row r="1345" spans="2:4" x14ac:dyDescent="0.35">
      <c r="B1345" t="s">
        <v>1287</v>
      </c>
      <c r="C1345" t="s">
        <v>361</v>
      </c>
      <c r="D1345" s="49">
        <f>'Workload Data Entry'!$H$226</f>
        <v>1</v>
      </c>
    </row>
    <row r="1346" spans="2:4" x14ac:dyDescent="0.35">
      <c r="B1346" t="s">
        <v>1288</v>
      </c>
      <c r="C1346" t="s">
        <v>362</v>
      </c>
      <c r="D1346" s="49">
        <f>'Workload Data Entry'!$H$227</f>
        <v>1</v>
      </c>
    </row>
    <row r="1347" spans="2:4" x14ac:dyDescent="0.35">
      <c r="D1347" s="49"/>
    </row>
    <row r="1348" spans="2:4" x14ac:dyDescent="0.35">
      <c r="C1348" s="36" t="s">
        <v>363</v>
      </c>
      <c r="D1348" s="49"/>
    </row>
    <row r="1349" spans="2:4" x14ac:dyDescent="0.35">
      <c r="B1349" t="s">
        <v>1289</v>
      </c>
      <c r="C1349" t="s">
        <v>364</v>
      </c>
      <c r="D1349" s="49">
        <f>'Workload Data Entry'!$H$230</f>
        <v>1</v>
      </c>
    </row>
    <row r="1350" spans="2:4" x14ac:dyDescent="0.35">
      <c r="D1350" s="49"/>
    </row>
    <row r="1351" spans="2:4" x14ac:dyDescent="0.35">
      <c r="C1351" s="36" t="s">
        <v>365</v>
      </c>
      <c r="D1351" s="49"/>
    </row>
    <row r="1352" spans="2:4" x14ac:dyDescent="0.35">
      <c r="B1352" t="s">
        <v>1290</v>
      </c>
      <c r="C1352" t="s">
        <v>366</v>
      </c>
      <c r="D1352" s="49">
        <f>'Workload Data Entry'!$H$233</f>
        <v>1</v>
      </c>
    </row>
    <row r="1353" spans="2:4" x14ac:dyDescent="0.35">
      <c r="D1353" s="49"/>
    </row>
    <row r="1354" spans="2:4" x14ac:dyDescent="0.35">
      <c r="C1354" s="36" t="s">
        <v>367</v>
      </c>
      <c r="D1354" s="49"/>
    </row>
    <row r="1355" spans="2:4" x14ac:dyDescent="0.35">
      <c r="B1355" t="s">
        <v>1291</v>
      </c>
      <c r="C1355" t="s">
        <v>368</v>
      </c>
      <c r="D1355" s="49">
        <f>'Workload Data Entry'!$H$236</f>
        <v>1</v>
      </c>
    </row>
    <row r="1356" spans="2:4" x14ac:dyDescent="0.35">
      <c r="D1356" s="49"/>
    </row>
    <row r="1357" spans="2:4" x14ac:dyDescent="0.35">
      <c r="C1357" s="36" t="s">
        <v>369</v>
      </c>
      <c r="D1357" s="49"/>
    </row>
    <row r="1358" spans="2:4" x14ac:dyDescent="0.35">
      <c r="B1358" t="s">
        <v>1292</v>
      </c>
      <c r="C1358" t="s">
        <v>370</v>
      </c>
      <c r="D1358" s="49">
        <f>'Workload Data Entry'!$H$239</f>
        <v>1</v>
      </c>
    </row>
    <row r="1359" spans="2:4" x14ac:dyDescent="0.35">
      <c r="D1359" s="49"/>
    </row>
    <row r="1360" spans="2:4" x14ac:dyDescent="0.35">
      <c r="C1360" s="36" t="s">
        <v>371</v>
      </c>
      <c r="D1360" s="49"/>
    </row>
    <row r="1361" spans="2:4" x14ac:dyDescent="0.35">
      <c r="B1361" t="s">
        <v>1293</v>
      </c>
      <c r="C1361" t="s">
        <v>372</v>
      </c>
      <c r="D1361" s="49">
        <f>'Workload Data Entry'!$H$245</f>
        <v>1</v>
      </c>
    </row>
    <row r="1362" spans="2:4" x14ac:dyDescent="0.35">
      <c r="D1362" s="49"/>
    </row>
    <row r="1363" spans="2:4" x14ac:dyDescent="0.35">
      <c r="D1363" s="49"/>
    </row>
    <row r="1364" spans="2:4" x14ac:dyDescent="0.35">
      <c r="C1364" s="36" t="s">
        <v>373</v>
      </c>
      <c r="D1364" s="49"/>
    </row>
    <row r="1365" spans="2:4" x14ac:dyDescent="0.35">
      <c r="B1365" t="s">
        <v>2487</v>
      </c>
      <c r="C1365" t="s">
        <v>374</v>
      </c>
      <c r="D1365" s="49">
        <f>'Workload Data Entry'!$H$249</f>
        <v>1</v>
      </c>
    </row>
    <row r="1366" spans="2:4" x14ac:dyDescent="0.35">
      <c r="D1366" s="49"/>
    </row>
    <row r="1367" spans="2:4" s="43" customFormat="1" x14ac:dyDescent="0.35">
      <c r="B1367" s="44" t="s">
        <v>197</v>
      </c>
      <c r="C1367" s="44" t="str">
        <f>CONCATENATE("Workload Individual Test Data - ",B1367)</f>
        <v>Workload Individual Test Data - Tests Referred Out to Your Formal Network</v>
      </c>
      <c r="D1367" s="46"/>
    </row>
    <row r="1368" spans="2:4" x14ac:dyDescent="0.35">
      <c r="D1368" s="49"/>
    </row>
    <row r="1369" spans="2:4" x14ac:dyDescent="0.35">
      <c r="C1369" s="36" t="s">
        <v>186</v>
      </c>
      <c r="D1369" s="49"/>
    </row>
    <row r="1370" spans="2:4" x14ac:dyDescent="0.35">
      <c r="C1370" s="36" t="s">
        <v>190</v>
      </c>
      <c r="D1370" s="49"/>
    </row>
    <row r="1371" spans="2:4" x14ac:dyDescent="0.35">
      <c r="B1371" t="s">
        <v>1294</v>
      </c>
      <c r="C1371" t="s">
        <v>199</v>
      </c>
      <c r="D1371" s="49">
        <f>'Workload Data Entry'!$I$32</f>
        <v>0</v>
      </c>
    </row>
    <row r="1372" spans="2:4" x14ac:dyDescent="0.35">
      <c r="B1372" t="s">
        <v>1295</v>
      </c>
      <c r="C1372" t="s">
        <v>200</v>
      </c>
      <c r="D1372" s="49">
        <f>'Workload Data Entry'!$I$33</f>
        <v>0</v>
      </c>
    </row>
    <row r="1373" spans="2:4" x14ac:dyDescent="0.35">
      <c r="B1373" t="s">
        <v>1296</v>
      </c>
      <c r="C1373" t="s">
        <v>201</v>
      </c>
      <c r="D1373" s="49">
        <f>'Workload Data Entry'!$I$34</f>
        <v>0</v>
      </c>
    </row>
    <row r="1374" spans="2:4" x14ac:dyDescent="0.35">
      <c r="B1374" t="s">
        <v>1297</v>
      </c>
      <c r="C1374" t="s">
        <v>202</v>
      </c>
      <c r="D1374" s="49">
        <f>'Workload Data Entry'!$I$35</f>
        <v>0</v>
      </c>
    </row>
    <row r="1375" spans="2:4" x14ac:dyDescent="0.35">
      <c r="B1375" t="s">
        <v>1298</v>
      </c>
      <c r="C1375" t="s">
        <v>203</v>
      </c>
      <c r="D1375" s="49">
        <f>'Workload Data Entry'!$I$36</f>
        <v>0</v>
      </c>
    </row>
    <row r="1376" spans="2:4" x14ac:dyDescent="0.35">
      <c r="B1376" t="s">
        <v>1299</v>
      </c>
      <c r="C1376" t="s">
        <v>204</v>
      </c>
      <c r="D1376" s="49">
        <f>'Workload Data Entry'!$I$37</f>
        <v>0</v>
      </c>
    </row>
    <row r="1377" spans="2:4" x14ac:dyDescent="0.35">
      <c r="B1377" t="s">
        <v>1300</v>
      </c>
      <c r="C1377" t="s">
        <v>205</v>
      </c>
      <c r="D1377" s="49">
        <f>'Workload Data Entry'!$I$38</f>
        <v>0</v>
      </c>
    </row>
    <row r="1378" spans="2:4" x14ac:dyDescent="0.35">
      <c r="B1378" t="s">
        <v>1301</v>
      </c>
      <c r="C1378" t="s">
        <v>206</v>
      </c>
      <c r="D1378" s="49">
        <f>'Workload Data Entry'!$I$39</f>
        <v>0</v>
      </c>
    </row>
    <row r="1379" spans="2:4" x14ac:dyDescent="0.35">
      <c r="B1379" t="s">
        <v>1302</v>
      </c>
      <c r="C1379" t="s">
        <v>207</v>
      </c>
      <c r="D1379" s="49">
        <f>'Workload Data Entry'!$I$40</f>
        <v>0</v>
      </c>
    </row>
    <row r="1380" spans="2:4" x14ac:dyDescent="0.35">
      <c r="B1380" t="s">
        <v>1303</v>
      </c>
      <c r="C1380" t="s">
        <v>208</v>
      </c>
      <c r="D1380" s="49">
        <f>'Workload Data Entry'!$I$41</f>
        <v>0</v>
      </c>
    </row>
    <row r="1381" spans="2:4" x14ac:dyDescent="0.35">
      <c r="B1381" t="s">
        <v>1304</v>
      </c>
      <c r="C1381" t="s">
        <v>209</v>
      </c>
      <c r="D1381" s="49">
        <f>'Workload Data Entry'!$I$42</f>
        <v>0</v>
      </c>
    </row>
    <row r="1382" spans="2:4" x14ac:dyDescent="0.35">
      <c r="B1382" t="s">
        <v>1305</v>
      </c>
      <c r="C1382" t="s">
        <v>210</v>
      </c>
      <c r="D1382" s="49">
        <f>'Workload Data Entry'!$I$43</f>
        <v>0</v>
      </c>
    </row>
    <row r="1383" spans="2:4" x14ac:dyDescent="0.35">
      <c r="B1383" t="s">
        <v>1306</v>
      </c>
      <c r="C1383" t="s">
        <v>211</v>
      </c>
      <c r="D1383" s="49">
        <f>'Workload Data Entry'!$I$44</f>
        <v>0</v>
      </c>
    </row>
    <row r="1384" spans="2:4" x14ac:dyDescent="0.35">
      <c r="B1384" t="s">
        <v>1307</v>
      </c>
      <c r="C1384" t="s">
        <v>212</v>
      </c>
      <c r="D1384" s="49">
        <f>'Workload Data Entry'!$I$45</f>
        <v>0</v>
      </c>
    </row>
    <row r="1385" spans="2:4" x14ac:dyDescent="0.35">
      <c r="B1385" t="s">
        <v>1308</v>
      </c>
      <c r="C1385" t="s">
        <v>213</v>
      </c>
      <c r="D1385" s="49">
        <f>'Workload Data Entry'!$I$46</f>
        <v>0</v>
      </c>
    </row>
    <row r="1386" spans="2:4" x14ac:dyDescent="0.35">
      <c r="B1386" t="s">
        <v>1309</v>
      </c>
      <c r="C1386" t="s">
        <v>214</v>
      </c>
      <c r="D1386" s="49">
        <f>'Workload Data Entry'!$I$47</f>
        <v>0</v>
      </c>
    </row>
    <row r="1387" spans="2:4" x14ac:dyDescent="0.35">
      <c r="B1387" t="s">
        <v>1310</v>
      </c>
      <c r="C1387" t="s">
        <v>215</v>
      </c>
      <c r="D1387" s="49">
        <f>'Workload Data Entry'!$I$48</f>
        <v>0</v>
      </c>
    </row>
    <row r="1388" spans="2:4" x14ac:dyDescent="0.35">
      <c r="B1388" t="s">
        <v>1311</v>
      </c>
      <c r="C1388" t="s">
        <v>216</v>
      </c>
      <c r="D1388" s="49">
        <f>'Workload Data Entry'!$I$49</f>
        <v>0</v>
      </c>
    </row>
    <row r="1389" spans="2:4" x14ac:dyDescent="0.35">
      <c r="B1389" t="s">
        <v>1312</v>
      </c>
      <c r="C1389" t="s">
        <v>217</v>
      </c>
      <c r="D1389" s="49">
        <f>'Workload Data Entry'!$I$50</f>
        <v>0</v>
      </c>
    </row>
    <row r="1390" spans="2:4" x14ac:dyDescent="0.35">
      <c r="B1390" t="s">
        <v>1313</v>
      </c>
      <c r="C1390" t="s">
        <v>218</v>
      </c>
      <c r="D1390" s="49">
        <f>'Workload Data Entry'!$I$51</f>
        <v>0</v>
      </c>
    </row>
    <row r="1391" spans="2:4" x14ac:dyDescent="0.35">
      <c r="B1391" t="s">
        <v>1314</v>
      </c>
      <c r="C1391" t="s">
        <v>219</v>
      </c>
      <c r="D1391" s="49">
        <f>'Workload Data Entry'!$I$52</f>
        <v>0</v>
      </c>
    </row>
    <row r="1392" spans="2:4" x14ac:dyDescent="0.35">
      <c r="B1392" t="s">
        <v>1315</v>
      </c>
      <c r="C1392" t="s">
        <v>220</v>
      </c>
      <c r="D1392" s="49">
        <f>'Workload Data Entry'!$I$53</f>
        <v>0</v>
      </c>
    </row>
    <row r="1393" spans="2:4" x14ac:dyDescent="0.35">
      <c r="B1393" t="s">
        <v>1316</v>
      </c>
      <c r="C1393" t="s">
        <v>221</v>
      </c>
      <c r="D1393" s="49">
        <f>'Workload Data Entry'!$I$54</f>
        <v>0</v>
      </c>
    </row>
    <row r="1394" spans="2:4" x14ac:dyDescent="0.35">
      <c r="B1394" t="s">
        <v>1317</v>
      </c>
      <c r="C1394" t="s">
        <v>222</v>
      </c>
      <c r="D1394" s="49">
        <f>'Workload Data Entry'!$I$55</f>
        <v>0</v>
      </c>
    </row>
    <row r="1395" spans="2:4" x14ac:dyDescent="0.35">
      <c r="B1395" t="s">
        <v>1318</v>
      </c>
      <c r="C1395" t="s">
        <v>223</v>
      </c>
      <c r="D1395" s="49">
        <f>'Workload Data Entry'!$I$56</f>
        <v>0</v>
      </c>
    </row>
    <row r="1396" spans="2:4" x14ac:dyDescent="0.35">
      <c r="B1396" t="s">
        <v>1319</v>
      </c>
      <c r="C1396" t="s">
        <v>224</v>
      </c>
      <c r="D1396" s="49">
        <f>'Workload Data Entry'!$I$57</f>
        <v>0</v>
      </c>
    </row>
    <row r="1397" spans="2:4" x14ac:dyDescent="0.35">
      <c r="B1397" t="s">
        <v>1320</v>
      </c>
      <c r="C1397" t="s">
        <v>225</v>
      </c>
      <c r="D1397" s="49">
        <f>'Workload Data Entry'!$I$58</f>
        <v>0</v>
      </c>
    </row>
    <row r="1398" spans="2:4" x14ac:dyDescent="0.35">
      <c r="B1398" t="s">
        <v>1321</v>
      </c>
      <c r="C1398" t="s">
        <v>226</v>
      </c>
      <c r="D1398" s="49">
        <f>'Workload Data Entry'!$I$59</f>
        <v>0</v>
      </c>
    </row>
    <row r="1400" spans="2:4" x14ac:dyDescent="0.35">
      <c r="C1400" s="36" t="s">
        <v>227</v>
      </c>
      <c r="D1400" s="49"/>
    </row>
    <row r="1401" spans="2:4" x14ac:dyDescent="0.35">
      <c r="B1401" t="s">
        <v>1322</v>
      </c>
      <c r="C1401" t="s">
        <v>228</v>
      </c>
      <c r="D1401" s="49">
        <f>'Workload Data Entry'!$I$62</f>
        <v>0</v>
      </c>
    </row>
    <row r="1402" spans="2:4" x14ac:dyDescent="0.35">
      <c r="B1402" t="s">
        <v>1323</v>
      </c>
      <c r="C1402" t="s">
        <v>229</v>
      </c>
      <c r="D1402" s="49">
        <f>'Workload Data Entry'!$I$63</f>
        <v>0</v>
      </c>
    </row>
    <row r="1403" spans="2:4" x14ac:dyDescent="0.35">
      <c r="B1403" t="s">
        <v>1324</v>
      </c>
      <c r="C1403" t="s">
        <v>230</v>
      </c>
      <c r="D1403" s="49">
        <f>'Workload Data Entry'!$I$64</f>
        <v>0</v>
      </c>
    </row>
    <row r="1404" spans="2:4" x14ac:dyDescent="0.35">
      <c r="B1404" t="s">
        <v>1325</v>
      </c>
      <c r="C1404" t="s">
        <v>231</v>
      </c>
      <c r="D1404" s="49">
        <f>'Workload Data Entry'!$I$65</f>
        <v>0</v>
      </c>
    </row>
    <row r="1405" spans="2:4" x14ac:dyDescent="0.35">
      <c r="B1405" t="s">
        <v>1326</v>
      </c>
      <c r="C1405" t="s">
        <v>232</v>
      </c>
      <c r="D1405" s="49">
        <f>'Workload Data Entry'!$I$66</f>
        <v>0</v>
      </c>
    </row>
    <row r="1406" spans="2:4" x14ac:dyDescent="0.35">
      <c r="B1406" t="s">
        <v>1327</v>
      </c>
      <c r="C1406" t="s">
        <v>233</v>
      </c>
      <c r="D1406" s="49">
        <f>'Workload Data Entry'!$I$67</f>
        <v>0</v>
      </c>
    </row>
    <row r="1407" spans="2:4" x14ac:dyDescent="0.35">
      <c r="B1407" t="s">
        <v>1328</v>
      </c>
      <c r="C1407" t="s">
        <v>234</v>
      </c>
      <c r="D1407" s="49">
        <f>'Workload Data Entry'!$I$68</f>
        <v>0</v>
      </c>
    </row>
    <row r="1408" spans="2:4" x14ac:dyDescent="0.35">
      <c r="B1408" t="s">
        <v>1329</v>
      </c>
      <c r="C1408" t="s">
        <v>235</v>
      </c>
      <c r="D1408" s="49">
        <f>'Workload Data Entry'!$I$69</f>
        <v>0</v>
      </c>
    </row>
    <row r="1409" spans="2:4" x14ac:dyDescent="0.35">
      <c r="B1409" t="s">
        <v>1330</v>
      </c>
      <c r="C1409" t="s">
        <v>236</v>
      </c>
      <c r="D1409" s="49">
        <f>'Workload Data Entry'!$I$70</f>
        <v>0</v>
      </c>
    </row>
    <row r="1410" spans="2:4" x14ac:dyDescent="0.35">
      <c r="B1410" t="s">
        <v>1789</v>
      </c>
      <c r="C1410" t="s">
        <v>1783</v>
      </c>
      <c r="D1410" s="49">
        <f>'Workload Data Entry'!$I$71</f>
        <v>0</v>
      </c>
    </row>
    <row r="1411" spans="2:4" x14ac:dyDescent="0.35">
      <c r="B1411" t="s">
        <v>1331</v>
      </c>
      <c r="C1411" t="s">
        <v>237</v>
      </c>
      <c r="D1411" s="49">
        <f>'Workload Data Entry'!$I$72</f>
        <v>0</v>
      </c>
    </row>
    <row r="1412" spans="2:4" x14ac:dyDescent="0.35">
      <c r="B1412" t="s">
        <v>1332</v>
      </c>
      <c r="C1412" t="s">
        <v>238</v>
      </c>
      <c r="D1412" s="49">
        <f>'Workload Data Entry'!$I$73</f>
        <v>0</v>
      </c>
    </row>
    <row r="1413" spans="2:4" x14ac:dyDescent="0.35">
      <c r="B1413" t="s">
        <v>1333</v>
      </c>
      <c r="C1413" t="s">
        <v>239</v>
      </c>
      <c r="D1413" s="49">
        <f>'Workload Data Entry'!$I$74</f>
        <v>0</v>
      </c>
    </row>
    <row r="1414" spans="2:4" x14ac:dyDescent="0.35">
      <c r="B1414" t="s">
        <v>1334</v>
      </c>
      <c r="C1414" t="s">
        <v>240</v>
      </c>
      <c r="D1414" s="49">
        <f>'Workload Data Entry'!$I$75</f>
        <v>0</v>
      </c>
    </row>
    <row r="1415" spans="2:4" x14ac:dyDescent="0.35">
      <c r="B1415" t="s">
        <v>1335</v>
      </c>
      <c r="C1415" t="s">
        <v>241</v>
      </c>
      <c r="D1415" s="49">
        <f>'Workload Data Entry'!$I$76</f>
        <v>0</v>
      </c>
    </row>
    <row r="1416" spans="2:4" x14ac:dyDescent="0.35">
      <c r="B1416" t="s">
        <v>1336</v>
      </c>
      <c r="C1416" t="s">
        <v>242</v>
      </c>
      <c r="D1416" s="49">
        <f>'Workload Data Entry'!$I$77</f>
        <v>0</v>
      </c>
    </row>
    <row r="1417" spans="2:4" x14ac:dyDescent="0.35">
      <c r="B1417" t="s">
        <v>1337</v>
      </c>
      <c r="C1417" t="s">
        <v>243</v>
      </c>
      <c r="D1417" s="49">
        <f>'Workload Data Entry'!$I$78</f>
        <v>0</v>
      </c>
    </row>
    <row r="1418" spans="2:4" x14ac:dyDescent="0.35">
      <c r="B1418" t="s">
        <v>1338</v>
      </c>
      <c r="C1418" t="s">
        <v>244</v>
      </c>
      <c r="D1418" s="49">
        <f>'Workload Data Entry'!$I$79</f>
        <v>0</v>
      </c>
    </row>
    <row r="1419" spans="2:4" x14ac:dyDescent="0.35">
      <c r="B1419" t="s">
        <v>1339</v>
      </c>
      <c r="C1419" t="s">
        <v>245</v>
      </c>
      <c r="D1419" s="49">
        <f>'Workload Data Entry'!$I$80</f>
        <v>0</v>
      </c>
    </row>
    <row r="1420" spans="2:4" x14ac:dyDescent="0.35">
      <c r="B1420" t="s">
        <v>1340</v>
      </c>
      <c r="C1420" t="s">
        <v>246</v>
      </c>
      <c r="D1420" s="49">
        <f>'Workload Data Entry'!$I$81</f>
        <v>0</v>
      </c>
    </row>
    <row r="1421" spans="2:4" x14ac:dyDescent="0.35">
      <c r="B1421" t="s">
        <v>1341</v>
      </c>
      <c r="C1421" t="s">
        <v>247</v>
      </c>
      <c r="D1421" s="49">
        <f>'Workload Data Entry'!$I$82</f>
        <v>0</v>
      </c>
    </row>
    <row r="1422" spans="2:4" x14ac:dyDescent="0.35">
      <c r="B1422" t="s">
        <v>1342</v>
      </c>
      <c r="C1422" t="s">
        <v>248</v>
      </c>
      <c r="D1422" s="49">
        <f>'Workload Data Entry'!$I$83</f>
        <v>0</v>
      </c>
    </row>
    <row r="1423" spans="2:4" x14ac:dyDescent="0.35">
      <c r="B1423" t="s">
        <v>1343</v>
      </c>
      <c r="C1423" t="s">
        <v>249</v>
      </c>
      <c r="D1423" s="49">
        <f>'Workload Data Entry'!$I$84</f>
        <v>0</v>
      </c>
    </row>
    <row r="1424" spans="2:4" x14ac:dyDescent="0.35">
      <c r="D1424" s="49"/>
    </row>
    <row r="1425" spans="2:4" x14ac:dyDescent="0.35">
      <c r="C1425" s="36" t="s">
        <v>250</v>
      </c>
      <c r="D1425" s="49"/>
    </row>
    <row r="1426" spans="2:4" x14ac:dyDescent="0.35">
      <c r="B1426" t="s">
        <v>1344</v>
      </c>
      <c r="C1426" t="s">
        <v>251</v>
      </c>
      <c r="D1426" s="49">
        <f>'Workload Data Entry'!$I$87</f>
        <v>0</v>
      </c>
    </row>
    <row r="1427" spans="2:4" x14ac:dyDescent="0.35">
      <c r="D1427" s="49"/>
    </row>
    <row r="1428" spans="2:4" x14ac:dyDescent="0.35">
      <c r="C1428" s="36" t="s">
        <v>252</v>
      </c>
      <c r="D1428" s="49"/>
    </row>
    <row r="1429" spans="2:4" x14ac:dyDescent="0.35">
      <c r="B1429" t="s">
        <v>1345</v>
      </c>
      <c r="C1429" t="s">
        <v>253</v>
      </c>
      <c r="D1429" s="49">
        <f>'Workload Data Entry'!$I$90</f>
        <v>0</v>
      </c>
    </row>
    <row r="1430" spans="2:4" x14ac:dyDescent="0.35">
      <c r="D1430" s="49"/>
    </row>
    <row r="1431" spans="2:4" x14ac:dyDescent="0.35">
      <c r="C1431" s="36" t="s">
        <v>254</v>
      </c>
      <c r="D1431" s="49"/>
    </row>
    <row r="1432" spans="2:4" x14ac:dyDescent="0.35">
      <c r="B1432" t="s">
        <v>1346</v>
      </c>
      <c r="C1432" t="s">
        <v>255</v>
      </c>
      <c r="D1432" s="49">
        <f>'Workload Data Entry'!$I$93</f>
        <v>0</v>
      </c>
    </row>
    <row r="1433" spans="2:4" x14ac:dyDescent="0.35">
      <c r="D1433" s="49"/>
    </row>
    <row r="1434" spans="2:4" x14ac:dyDescent="0.35">
      <c r="C1434" s="36" t="s">
        <v>256</v>
      </c>
      <c r="D1434" s="49"/>
    </row>
    <row r="1435" spans="2:4" x14ac:dyDescent="0.35">
      <c r="B1435" t="s">
        <v>1347</v>
      </c>
      <c r="C1435" t="s">
        <v>257</v>
      </c>
      <c r="D1435" s="49">
        <f>'Workload Data Entry'!$I$96</f>
        <v>0</v>
      </c>
    </row>
    <row r="1436" spans="2:4" x14ac:dyDescent="0.35">
      <c r="B1436" t="s">
        <v>1348</v>
      </c>
      <c r="C1436" t="s">
        <v>258</v>
      </c>
      <c r="D1436" s="49">
        <f>'Workload Data Entry'!$I$97</f>
        <v>0</v>
      </c>
    </row>
    <row r="1437" spans="2:4" x14ac:dyDescent="0.35">
      <c r="B1437" t="s">
        <v>1349</v>
      </c>
      <c r="C1437" t="s">
        <v>259</v>
      </c>
      <c r="D1437" s="49">
        <f>'Workload Data Entry'!$I$98</f>
        <v>0</v>
      </c>
    </row>
    <row r="1438" spans="2:4" x14ac:dyDescent="0.35">
      <c r="B1438" t="s">
        <v>1350</v>
      </c>
      <c r="C1438" t="s">
        <v>260</v>
      </c>
      <c r="D1438" s="49">
        <f>'Workload Data Entry'!$I$99</f>
        <v>0</v>
      </c>
    </row>
    <row r="1439" spans="2:4" x14ac:dyDescent="0.35">
      <c r="B1439" t="s">
        <v>1351</v>
      </c>
      <c r="C1439" t="s">
        <v>261</v>
      </c>
      <c r="D1439" s="49">
        <f>'Workload Data Entry'!$I$100</f>
        <v>0</v>
      </c>
    </row>
    <row r="1440" spans="2:4" x14ac:dyDescent="0.35">
      <c r="B1440" t="s">
        <v>1352</v>
      </c>
      <c r="C1440" t="s">
        <v>262</v>
      </c>
      <c r="D1440" s="49">
        <f>'Workload Data Entry'!$I$101</f>
        <v>0</v>
      </c>
    </row>
    <row r="1441" spans="2:4" x14ac:dyDescent="0.35">
      <c r="B1441" t="s">
        <v>1353</v>
      </c>
      <c r="C1441" t="s">
        <v>263</v>
      </c>
      <c r="D1441" s="49">
        <f>'Workload Data Entry'!$I$102</f>
        <v>0</v>
      </c>
    </row>
    <row r="1442" spans="2:4" x14ac:dyDescent="0.35">
      <c r="B1442" t="s">
        <v>1354</v>
      </c>
      <c r="C1442" t="s">
        <v>264</v>
      </c>
      <c r="D1442" s="49">
        <f>'Workload Data Entry'!$I$103</f>
        <v>0</v>
      </c>
    </row>
    <row r="1443" spans="2:4" x14ac:dyDescent="0.35">
      <c r="D1443" s="49"/>
    </row>
    <row r="1444" spans="2:4" x14ac:dyDescent="0.35">
      <c r="C1444" s="36" t="s">
        <v>265</v>
      </c>
      <c r="D1444" s="49"/>
    </row>
    <row r="1445" spans="2:4" x14ac:dyDescent="0.35">
      <c r="B1445" t="s">
        <v>1355</v>
      </c>
      <c r="C1445" t="s">
        <v>266</v>
      </c>
      <c r="D1445" s="49">
        <f>'Workload Data Entry'!$I$106</f>
        <v>0</v>
      </c>
    </row>
    <row r="1446" spans="2:4" x14ac:dyDescent="0.35">
      <c r="B1446" t="s">
        <v>1799</v>
      </c>
      <c r="C1446" t="s">
        <v>1793</v>
      </c>
      <c r="D1446" s="49">
        <f>'Workload Data Entry'!$I$107</f>
        <v>0</v>
      </c>
    </row>
    <row r="1447" spans="2:4" x14ac:dyDescent="0.35">
      <c r="B1447" t="s">
        <v>1356</v>
      </c>
      <c r="C1447" t="s">
        <v>267</v>
      </c>
      <c r="D1447" s="49">
        <f>'Workload Data Entry'!$I$108</f>
        <v>0</v>
      </c>
    </row>
    <row r="1449" spans="2:4" x14ac:dyDescent="0.35">
      <c r="C1449" s="36" t="s">
        <v>268</v>
      </c>
      <c r="D1449" s="49"/>
    </row>
    <row r="1450" spans="2:4" x14ac:dyDescent="0.35">
      <c r="B1450" t="s">
        <v>1357</v>
      </c>
      <c r="C1450" t="s">
        <v>269</v>
      </c>
      <c r="D1450" s="49">
        <f>'Workload Data Entry'!$I$111</f>
        <v>0</v>
      </c>
    </row>
    <row r="1452" spans="2:4" x14ac:dyDescent="0.35">
      <c r="C1452" s="36" t="s">
        <v>270</v>
      </c>
    </row>
    <row r="1453" spans="2:4" x14ac:dyDescent="0.35">
      <c r="B1453" t="s">
        <v>1358</v>
      </c>
      <c r="C1453" t="s">
        <v>271</v>
      </c>
      <c r="D1453" s="49">
        <f>'Workload Data Entry'!$I$114</f>
        <v>0</v>
      </c>
    </row>
    <row r="1454" spans="2:4" x14ac:dyDescent="0.35">
      <c r="D1454" s="49"/>
    </row>
    <row r="1455" spans="2:4" x14ac:dyDescent="0.35">
      <c r="D1455" s="49"/>
    </row>
    <row r="1456" spans="2:4" x14ac:dyDescent="0.35">
      <c r="C1456" s="36" t="s">
        <v>187</v>
      </c>
      <c r="D1456" s="49"/>
    </row>
    <row r="1457" spans="2:4" x14ac:dyDescent="0.35">
      <c r="C1457" s="36" t="s">
        <v>272</v>
      </c>
      <c r="D1457" s="49"/>
    </row>
    <row r="1458" spans="2:4" x14ac:dyDescent="0.35">
      <c r="B1458" t="s">
        <v>1359</v>
      </c>
      <c r="C1458" t="s">
        <v>273</v>
      </c>
      <c r="D1458" s="49">
        <f>'Workload Data Entry'!$I$119</f>
        <v>0</v>
      </c>
    </row>
    <row r="1459" spans="2:4" x14ac:dyDescent="0.35">
      <c r="B1459" t="s">
        <v>1360</v>
      </c>
      <c r="C1459" t="s">
        <v>274</v>
      </c>
      <c r="D1459" s="49">
        <f>'Workload Data Entry'!$I$120</f>
        <v>0</v>
      </c>
    </row>
    <row r="1460" spans="2:4" x14ac:dyDescent="0.35">
      <c r="B1460" t="s">
        <v>1361</v>
      </c>
      <c r="C1460" t="s">
        <v>275</v>
      </c>
      <c r="D1460" s="49">
        <f>'Workload Data Entry'!$I$121</f>
        <v>0</v>
      </c>
    </row>
    <row r="1461" spans="2:4" x14ac:dyDescent="0.35">
      <c r="B1461" t="s">
        <v>1362</v>
      </c>
      <c r="C1461" t="s">
        <v>276</v>
      </c>
      <c r="D1461" s="49">
        <f>'Workload Data Entry'!$I$122</f>
        <v>0</v>
      </c>
    </row>
    <row r="1462" spans="2:4" x14ac:dyDescent="0.35">
      <c r="B1462" t="s">
        <v>1363</v>
      </c>
      <c r="C1462" t="s">
        <v>277</v>
      </c>
      <c r="D1462" s="49">
        <f>'Workload Data Entry'!$I$123</f>
        <v>0</v>
      </c>
    </row>
    <row r="1463" spans="2:4" x14ac:dyDescent="0.35">
      <c r="B1463" t="s">
        <v>1364</v>
      </c>
      <c r="C1463" t="s">
        <v>278</v>
      </c>
      <c r="D1463" s="49">
        <f>'Workload Data Entry'!$I$124</f>
        <v>0</v>
      </c>
    </row>
    <row r="1464" spans="2:4" x14ac:dyDescent="0.35">
      <c r="B1464" t="s">
        <v>1365</v>
      </c>
      <c r="C1464" t="s">
        <v>279</v>
      </c>
      <c r="D1464" s="49">
        <f>'Workload Data Entry'!$I$125</f>
        <v>0</v>
      </c>
    </row>
    <row r="1465" spans="2:4" x14ac:dyDescent="0.35">
      <c r="D1465" s="49"/>
    </row>
    <row r="1466" spans="2:4" x14ac:dyDescent="0.35">
      <c r="C1466" s="36" t="s">
        <v>280</v>
      </c>
      <c r="D1466" s="49"/>
    </row>
    <row r="1467" spans="2:4" x14ac:dyDescent="0.35">
      <c r="B1467" t="s">
        <v>1366</v>
      </c>
      <c r="C1467" t="s">
        <v>281</v>
      </c>
      <c r="D1467" s="49">
        <f>'Workload Data Entry'!$I$128</f>
        <v>0</v>
      </c>
    </row>
    <row r="1468" spans="2:4" x14ac:dyDescent="0.35">
      <c r="B1468" t="s">
        <v>1367</v>
      </c>
      <c r="C1468" t="s">
        <v>282</v>
      </c>
      <c r="D1468" s="49">
        <f>'Workload Data Entry'!$I$129</f>
        <v>0</v>
      </c>
    </row>
    <row r="1469" spans="2:4" x14ac:dyDescent="0.35">
      <c r="B1469" t="s">
        <v>1368</v>
      </c>
      <c r="C1469" t="s">
        <v>283</v>
      </c>
      <c r="D1469" s="49">
        <f>'Workload Data Entry'!$I$130</f>
        <v>0</v>
      </c>
    </row>
    <row r="1470" spans="2:4" x14ac:dyDescent="0.35">
      <c r="B1470" t="s">
        <v>1369</v>
      </c>
      <c r="C1470" t="s">
        <v>284</v>
      </c>
      <c r="D1470" s="49">
        <f>'Workload Data Entry'!$I$131</f>
        <v>0</v>
      </c>
    </row>
    <row r="1471" spans="2:4" x14ac:dyDescent="0.35">
      <c r="B1471" t="s">
        <v>1370</v>
      </c>
      <c r="C1471" t="s">
        <v>285</v>
      </c>
      <c r="D1471" s="49">
        <f>'Workload Data Entry'!$I$132</f>
        <v>0</v>
      </c>
    </row>
    <row r="1472" spans="2:4" x14ac:dyDescent="0.35">
      <c r="B1472" t="s">
        <v>1809</v>
      </c>
      <c r="C1472" t="s">
        <v>1802</v>
      </c>
      <c r="D1472" s="49">
        <f>'Workload Data Entry'!$I$133</f>
        <v>0</v>
      </c>
    </row>
    <row r="1473" spans="2:4" x14ac:dyDescent="0.35">
      <c r="B1473" t="s">
        <v>1371</v>
      </c>
      <c r="C1473" t="s">
        <v>286</v>
      </c>
      <c r="D1473" s="49">
        <f>'Workload Data Entry'!$I$134</f>
        <v>0</v>
      </c>
    </row>
    <row r="1474" spans="2:4" x14ac:dyDescent="0.35">
      <c r="D1474" s="49"/>
    </row>
    <row r="1475" spans="2:4" x14ac:dyDescent="0.35">
      <c r="C1475" s="36" t="s">
        <v>287</v>
      </c>
      <c r="D1475" s="49"/>
    </row>
    <row r="1476" spans="2:4" x14ac:dyDescent="0.35">
      <c r="B1476" t="s">
        <v>1372</v>
      </c>
      <c r="C1476" t="s">
        <v>288</v>
      </c>
      <c r="D1476" s="49">
        <f>'Workload Data Entry'!$I$137</f>
        <v>0</v>
      </c>
    </row>
    <row r="1477" spans="2:4" x14ac:dyDescent="0.35">
      <c r="D1477" s="49"/>
    </row>
    <row r="1478" spans="2:4" x14ac:dyDescent="0.35">
      <c r="C1478" s="36" t="s">
        <v>289</v>
      </c>
      <c r="D1478" s="49"/>
    </row>
    <row r="1479" spans="2:4" x14ac:dyDescent="0.35">
      <c r="B1479" t="s">
        <v>1373</v>
      </c>
      <c r="C1479" t="s">
        <v>459</v>
      </c>
      <c r="D1479" s="49">
        <f>'Workload Data Entry'!$I$140</f>
        <v>0</v>
      </c>
    </row>
    <row r="1480" spans="2:4" x14ac:dyDescent="0.35">
      <c r="B1480" t="s">
        <v>1374</v>
      </c>
      <c r="C1480" t="s">
        <v>460</v>
      </c>
      <c r="D1480" s="49">
        <f>'Workload Data Entry'!$I$141</f>
        <v>0</v>
      </c>
    </row>
    <row r="1481" spans="2:4" x14ac:dyDescent="0.35">
      <c r="B1481" t="s">
        <v>1375</v>
      </c>
      <c r="C1481" t="s">
        <v>292</v>
      </c>
      <c r="D1481" s="49">
        <f>'Workload Data Entry'!$I$142</f>
        <v>0</v>
      </c>
    </row>
    <row r="1482" spans="2:4" x14ac:dyDescent="0.35">
      <c r="D1482" s="49"/>
    </row>
    <row r="1483" spans="2:4" x14ac:dyDescent="0.35">
      <c r="C1483" s="36" t="s">
        <v>293</v>
      </c>
      <c r="D1483" s="49"/>
    </row>
    <row r="1484" spans="2:4" x14ac:dyDescent="0.35">
      <c r="B1484" t="s">
        <v>1376</v>
      </c>
      <c r="C1484" t="s">
        <v>294</v>
      </c>
      <c r="D1484" s="49">
        <f>'Workload Data Entry'!$I$145</f>
        <v>0</v>
      </c>
    </row>
    <row r="1485" spans="2:4" x14ac:dyDescent="0.35">
      <c r="B1485" t="s">
        <v>1377</v>
      </c>
      <c r="C1485" t="s">
        <v>295</v>
      </c>
      <c r="D1485" s="49">
        <f>'Workload Data Entry'!$I$146</f>
        <v>0</v>
      </c>
    </row>
    <row r="1486" spans="2:4" x14ac:dyDescent="0.35">
      <c r="D1486" s="49"/>
    </row>
    <row r="1487" spans="2:4" x14ac:dyDescent="0.35">
      <c r="C1487" s="36" t="s">
        <v>296</v>
      </c>
      <c r="D1487" s="49"/>
    </row>
    <row r="1488" spans="2:4" x14ac:dyDescent="0.35">
      <c r="B1488" t="s">
        <v>1378</v>
      </c>
      <c r="C1488" t="s">
        <v>297</v>
      </c>
      <c r="D1488" s="49">
        <f>'Workload Data Entry'!$I$149</f>
        <v>0</v>
      </c>
    </row>
    <row r="1489" spans="2:4" x14ac:dyDescent="0.35">
      <c r="B1489" t="s">
        <v>1379</v>
      </c>
      <c r="C1489" t="s">
        <v>298</v>
      </c>
      <c r="D1489" s="49">
        <f>'Workload Data Entry'!$I$150</f>
        <v>0</v>
      </c>
    </row>
    <row r="1490" spans="2:4" x14ac:dyDescent="0.35">
      <c r="B1490" t="s">
        <v>1380</v>
      </c>
      <c r="C1490" t="s">
        <v>299</v>
      </c>
      <c r="D1490" s="49">
        <f>'Workload Data Entry'!$I$151</f>
        <v>0</v>
      </c>
    </row>
    <row r="1491" spans="2:4" x14ac:dyDescent="0.35">
      <c r="B1491" t="s">
        <v>1381</v>
      </c>
      <c r="C1491" t="s">
        <v>300</v>
      </c>
      <c r="D1491" s="49">
        <f>'Workload Data Entry'!$I$152</f>
        <v>0</v>
      </c>
    </row>
    <row r="1492" spans="2:4" x14ac:dyDescent="0.35">
      <c r="B1492" t="s">
        <v>1382</v>
      </c>
      <c r="C1492" t="s">
        <v>301</v>
      </c>
      <c r="D1492" s="49">
        <f>'Workload Data Entry'!$I$153</f>
        <v>0</v>
      </c>
    </row>
    <row r="1493" spans="2:4" x14ac:dyDescent="0.35">
      <c r="B1493" t="s">
        <v>1383</v>
      </c>
      <c r="C1493" t="s">
        <v>302</v>
      </c>
      <c r="D1493" s="49">
        <f>'Workload Data Entry'!$I$154</f>
        <v>0</v>
      </c>
    </row>
    <row r="1494" spans="2:4" x14ac:dyDescent="0.35">
      <c r="B1494" t="s">
        <v>1384</v>
      </c>
      <c r="C1494" t="s">
        <v>303</v>
      </c>
      <c r="D1494" s="49">
        <f>'Workload Data Entry'!$I$155</f>
        <v>0</v>
      </c>
    </row>
    <row r="1495" spans="2:4" x14ac:dyDescent="0.35">
      <c r="B1495" t="s">
        <v>1385</v>
      </c>
      <c r="C1495" t="s">
        <v>304</v>
      </c>
      <c r="D1495" s="49">
        <f>'Workload Data Entry'!$I$156</f>
        <v>0</v>
      </c>
    </row>
    <row r="1497" spans="2:4" x14ac:dyDescent="0.35">
      <c r="C1497" s="36" t="s">
        <v>305</v>
      </c>
      <c r="D1497" s="49"/>
    </row>
    <row r="1498" spans="2:4" x14ac:dyDescent="0.35">
      <c r="B1498" t="s">
        <v>1386</v>
      </c>
      <c r="C1498" t="s">
        <v>306</v>
      </c>
      <c r="D1498" s="49">
        <f>'Workload Data Entry'!$I$159</f>
        <v>0</v>
      </c>
    </row>
    <row r="1500" spans="2:4" x14ac:dyDescent="0.35">
      <c r="C1500" s="36" t="s">
        <v>307</v>
      </c>
    </row>
    <row r="1501" spans="2:4" x14ac:dyDescent="0.35">
      <c r="B1501" t="s">
        <v>1387</v>
      </c>
      <c r="C1501" t="s">
        <v>308</v>
      </c>
      <c r="D1501" s="49">
        <f>'Workload Data Entry'!$I$162</f>
        <v>0</v>
      </c>
    </row>
    <row r="1502" spans="2:4" x14ac:dyDescent="0.35">
      <c r="D1502" s="49"/>
    </row>
    <row r="1503" spans="2:4" x14ac:dyDescent="0.35">
      <c r="C1503" s="36" t="s">
        <v>309</v>
      </c>
      <c r="D1503" s="49"/>
    </row>
    <row r="1504" spans="2:4" x14ac:dyDescent="0.35">
      <c r="B1504" t="s">
        <v>1388</v>
      </c>
      <c r="C1504" t="s">
        <v>310</v>
      </c>
      <c r="D1504" s="49">
        <f>'Workload Data Entry'!$I$165</f>
        <v>0</v>
      </c>
    </row>
    <row r="1505" spans="2:4" x14ac:dyDescent="0.35">
      <c r="D1505" s="49"/>
    </row>
    <row r="1506" spans="2:4" x14ac:dyDescent="0.35">
      <c r="C1506" s="36" t="s">
        <v>311</v>
      </c>
      <c r="D1506" s="49"/>
    </row>
    <row r="1507" spans="2:4" x14ac:dyDescent="0.35">
      <c r="B1507" t="s">
        <v>1389</v>
      </c>
      <c r="C1507" t="s">
        <v>312</v>
      </c>
      <c r="D1507" s="49">
        <f>'Workload Data Entry'!$I$168</f>
        <v>0</v>
      </c>
    </row>
    <row r="1508" spans="2:4" x14ac:dyDescent="0.35">
      <c r="D1508" s="49"/>
    </row>
    <row r="1509" spans="2:4" x14ac:dyDescent="0.35">
      <c r="C1509" s="36" t="s">
        <v>313</v>
      </c>
      <c r="D1509" s="49"/>
    </row>
    <row r="1510" spans="2:4" x14ac:dyDescent="0.35">
      <c r="B1510" t="s">
        <v>1390</v>
      </c>
      <c r="C1510" t="s">
        <v>314</v>
      </c>
      <c r="D1510" s="49">
        <f>'Workload Data Entry'!$I$171</f>
        <v>0</v>
      </c>
    </row>
    <row r="1511" spans="2:4" x14ac:dyDescent="0.35">
      <c r="B1511" t="s">
        <v>1391</v>
      </c>
      <c r="C1511" t="s">
        <v>315</v>
      </c>
      <c r="D1511" s="49">
        <f>'Workload Data Entry'!$I$172</f>
        <v>0</v>
      </c>
    </row>
    <row r="1512" spans="2:4" x14ac:dyDescent="0.35">
      <c r="B1512" t="s">
        <v>1392</v>
      </c>
      <c r="C1512" t="s">
        <v>316</v>
      </c>
      <c r="D1512" s="49">
        <f>'Workload Data Entry'!$I$173</f>
        <v>0</v>
      </c>
    </row>
    <row r="1513" spans="2:4" x14ac:dyDescent="0.35">
      <c r="B1513" t="s">
        <v>1393</v>
      </c>
      <c r="C1513" t="s">
        <v>317</v>
      </c>
      <c r="D1513" s="49">
        <f>'Workload Data Entry'!$I$174</f>
        <v>0</v>
      </c>
    </row>
    <row r="1514" spans="2:4" x14ac:dyDescent="0.35">
      <c r="B1514" t="s">
        <v>1394</v>
      </c>
      <c r="C1514" t="s">
        <v>318</v>
      </c>
      <c r="D1514" s="49">
        <f>'Workload Data Entry'!$I$175</f>
        <v>0</v>
      </c>
    </row>
    <row r="1515" spans="2:4" x14ac:dyDescent="0.35">
      <c r="B1515" t="s">
        <v>1395</v>
      </c>
      <c r="C1515" t="s">
        <v>319</v>
      </c>
      <c r="D1515" s="49">
        <f>'Workload Data Entry'!$I$176</f>
        <v>0</v>
      </c>
    </row>
    <row r="1516" spans="2:4" x14ac:dyDescent="0.35">
      <c r="B1516" t="s">
        <v>1396</v>
      </c>
      <c r="C1516" t="s">
        <v>320</v>
      </c>
      <c r="D1516" s="49">
        <f>'Workload Data Entry'!$I$177</f>
        <v>0</v>
      </c>
    </row>
    <row r="1517" spans="2:4" x14ac:dyDescent="0.35">
      <c r="D1517" s="49"/>
    </row>
    <row r="1518" spans="2:4" x14ac:dyDescent="0.35">
      <c r="C1518" s="36" t="s">
        <v>321</v>
      </c>
      <c r="D1518" s="49"/>
    </row>
    <row r="1519" spans="2:4" x14ac:dyDescent="0.35">
      <c r="B1519" t="s">
        <v>1397</v>
      </c>
      <c r="C1519" t="s">
        <v>322</v>
      </c>
      <c r="D1519" s="49">
        <f>'Workload Data Entry'!$I$183</f>
        <v>0</v>
      </c>
    </row>
    <row r="1520" spans="2:4" x14ac:dyDescent="0.35">
      <c r="D1520" s="49"/>
    </row>
    <row r="1521" spans="2:4" x14ac:dyDescent="0.35">
      <c r="D1521" s="49"/>
    </row>
    <row r="1522" spans="2:4" x14ac:dyDescent="0.35">
      <c r="C1522" s="36" t="s">
        <v>188</v>
      </c>
      <c r="D1522" s="49"/>
    </row>
    <row r="1523" spans="2:4" x14ac:dyDescent="0.35">
      <c r="C1523" s="36" t="s">
        <v>323</v>
      </c>
      <c r="D1523" s="49"/>
    </row>
    <row r="1524" spans="2:4" x14ac:dyDescent="0.35">
      <c r="B1524" t="s">
        <v>1398</v>
      </c>
      <c r="C1524" t="s">
        <v>324</v>
      </c>
      <c r="D1524" s="49">
        <f>'Workload Data Entry'!$I$188</f>
        <v>0</v>
      </c>
    </row>
    <row r="1525" spans="2:4" x14ac:dyDescent="0.35">
      <c r="B1525" t="s">
        <v>1399</v>
      </c>
      <c r="C1525" t="s">
        <v>325</v>
      </c>
      <c r="D1525" s="49">
        <f>'Workload Data Entry'!$I$189</f>
        <v>0</v>
      </c>
    </row>
    <row r="1526" spans="2:4" x14ac:dyDescent="0.35">
      <c r="B1526" t="s">
        <v>1400</v>
      </c>
      <c r="C1526" t="s">
        <v>326</v>
      </c>
      <c r="D1526" s="49">
        <f>'Workload Data Entry'!$I$190</f>
        <v>0</v>
      </c>
    </row>
    <row r="1527" spans="2:4" x14ac:dyDescent="0.35">
      <c r="B1527" t="s">
        <v>1401</v>
      </c>
      <c r="C1527" t="s">
        <v>327</v>
      </c>
      <c r="D1527" s="49">
        <f>'Workload Data Entry'!$I$191</f>
        <v>0</v>
      </c>
    </row>
    <row r="1528" spans="2:4" x14ac:dyDescent="0.35">
      <c r="B1528" t="s">
        <v>1402</v>
      </c>
      <c r="C1528" t="s">
        <v>328</v>
      </c>
      <c r="D1528" s="49">
        <f>'Workload Data Entry'!$I$192</f>
        <v>0</v>
      </c>
    </row>
    <row r="1529" spans="2:4" x14ac:dyDescent="0.35">
      <c r="B1529" t="s">
        <v>1403</v>
      </c>
      <c r="C1529" t="s">
        <v>329</v>
      </c>
      <c r="D1529" s="49">
        <f>'Workload Data Entry'!$I$193</f>
        <v>0</v>
      </c>
    </row>
    <row r="1530" spans="2:4" x14ac:dyDescent="0.35">
      <c r="B1530" t="s">
        <v>1404</v>
      </c>
      <c r="C1530" t="s">
        <v>330</v>
      </c>
      <c r="D1530" s="49">
        <f>'Workload Data Entry'!$I$194</f>
        <v>0</v>
      </c>
    </row>
    <row r="1531" spans="2:4" x14ac:dyDescent="0.35">
      <c r="B1531" t="s">
        <v>1405</v>
      </c>
      <c r="C1531" t="s">
        <v>331</v>
      </c>
      <c r="D1531" s="49">
        <f>'Workload Data Entry'!$I$195</f>
        <v>0</v>
      </c>
    </row>
    <row r="1532" spans="2:4" x14ac:dyDescent="0.35">
      <c r="B1532" t="s">
        <v>1406</v>
      </c>
      <c r="C1532" t="s">
        <v>332</v>
      </c>
      <c r="D1532" s="49">
        <f>'Workload Data Entry'!$I$196</f>
        <v>0</v>
      </c>
    </row>
    <row r="1533" spans="2:4" x14ac:dyDescent="0.35">
      <c r="B1533" t="s">
        <v>1407</v>
      </c>
      <c r="C1533" t="s">
        <v>333</v>
      </c>
      <c r="D1533" s="49">
        <f>'Workload Data Entry'!$I$197</f>
        <v>0</v>
      </c>
    </row>
    <row r="1534" spans="2:4" x14ac:dyDescent="0.35">
      <c r="B1534" t="s">
        <v>1408</v>
      </c>
      <c r="C1534" t="s">
        <v>334</v>
      </c>
      <c r="D1534" s="49">
        <f>'Workload Data Entry'!$I$198</f>
        <v>0</v>
      </c>
    </row>
    <row r="1535" spans="2:4" x14ac:dyDescent="0.35">
      <c r="B1535" t="s">
        <v>1409</v>
      </c>
      <c r="C1535" t="s">
        <v>335</v>
      </c>
      <c r="D1535" s="49">
        <f>'Workload Data Entry'!$I$199</f>
        <v>0</v>
      </c>
    </row>
    <row r="1536" spans="2:4" x14ac:dyDescent="0.35">
      <c r="B1536" t="s">
        <v>1410</v>
      </c>
      <c r="C1536" t="s">
        <v>336</v>
      </c>
      <c r="D1536" s="49">
        <f>'Workload Data Entry'!$I$200</f>
        <v>0</v>
      </c>
    </row>
    <row r="1537" spans="2:4" x14ac:dyDescent="0.35">
      <c r="B1537" t="s">
        <v>1411</v>
      </c>
      <c r="C1537" t="s">
        <v>337</v>
      </c>
      <c r="D1537" s="49">
        <f>'Workload Data Entry'!$I$201</f>
        <v>0</v>
      </c>
    </row>
    <row r="1538" spans="2:4" x14ac:dyDescent="0.35">
      <c r="B1538" t="s">
        <v>1412</v>
      </c>
      <c r="C1538" t="s">
        <v>338</v>
      </c>
      <c r="D1538" s="49">
        <f>'Workload Data Entry'!$I$202</f>
        <v>0</v>
      </c>
    </row>
    <row r="1539" spans="2:4" x14ac:dyDescent="0.35">
      <c r="B1539" t="s">
        <v>1413</v>
      </c>
      <c r="C1539" t="s">
        <v>339</v>
      </c>
      <c r="D1539" s="49">
        <f>'Workload Data Entry'!$I$203</f>
        <v>0</v>
      </c>
    </row>
    <row r="1540" spans="2:4" x14ac:dyDescent="0.35">
      <c r="B1540" t="s">
        <v>1414</v>
      </c>
      <c r="C1540" t="s">
        <v>340</v>
      </c>
      <c r="D1540" s="49">
        <f>'Workload Data Entry'!$I$204</f>
        <v>0</v>
      </c>
    </row>
    <row r="1541" spans="2:4" x14ac:dyDescent="0.35">
      <c r="B1541" t="s">
        <v>1415</v>
      </c>
      <c r="C1541" t="s">
        <v>341</v>
      </c>
      <c r="D1541" s="49">
        <f>'Workload Data Entry'!$I$205</f>
        <v>0</v>
      </c>
    </row>
    <row r="1542" spans="2:4" x14ac:dyDescent="0.35">
      <c r="B1542" t="s">
        <v>1416</v>
      </c>
      <c r="C1542" t="s">
        <v>342</v>
      </c>
      <c r="D1542" s="49">
        <f>'Workload Data Entry'!$I$206</f>
        <v>0</v>
      </c>
    </row>
    <row r="1543" spans="2:4" x14ac:dyDescent="0.35">
      <c r="B1543" t="s">
        <v>1417</v>
      </c>
      <c r="C1543" t="s">
        <v>343</v>
      </c>
      <c r="D1543" s="49">
        <f>'Workload Data Entry'!$I$207</f>
        <v>0</v>
      </c>
    </row>
    <row r="1544" spans="2:4" x14ac:dyDescent="0.35">
      <c r="B1544" t="s">
        <v>1418</v>
      </c>
      <c r="C1544" t="s">
        <v>344</v>
      </c>
      <c r="D1544" s="49">
        <f>'Workload Data Entry'!$I$208</f>
        <v>0</v>
      </c>
    </row>
    <row r="1545" spans="2:4" x14ac:dyDescent="0.35">
      <c r="B1545" t="s">
        <v>1419</v>
      </c>
      <c r="C1545" t="s">
        <v>345</v>
      </c>
      <c r="D1545" s="49">
        <f>'Workload Data Entry'!$I$209</f>
        <v>0</v>
      </c>
    </row>
    <row r="1546" spans="2:4" x14ac:dyDescent="0.35">
      <c r="B1546" t="s">
        <v>1420</v>
      </c>
      <c r="C1546" t="s">
        <v>346</v>
      </c>
      <c r="D1546" s="49">
        <f>'Workload Data Entry'!$I$210</f>
        <v>0</v>
      </c>
    </row>
    <row r="1547" spans="2:4" x14ac:dyDescent="0.35">
      <c r="B1547" t="s">
        <v>1421</v>
      </c>
      <c r="C1547" t="s">
        <v>347</v>
      </c>
      <c r="D1547" s="49">
        <f>'Workload Data Entry'!$I$211</f>
        <v>0</v>
      </c>
    </row>
    <row r="1548" spans="2:4" x14ac:dyDescent="0.35">
      <c r="B1548" t="s">
        <v>1422</v>
      </c>
      <c r="C1548" t="s">
        <v>348</v>
      </c>
      <c r="D1548" s="49">
        <f>'Workload Data Entry'!$I$212</f>
        <v>0</v>
      </c>
    </row>
    <row r="1549" spans="2:4" x14ac:dyDescent="0.35">
      <c r="B1549" t="s">
        <v>1423</v>
      </c>
      <c r="C1549" t="s">
        <v>349</v>
      </c>
      <c r="D1549" s="49">
        <f>'Workload Data Entry'!$I$213</f>
        <v>0</v>
      </c>
    </row>
    <row r="1550" spans="2:4" x14ac:dyDescent="0.35">
      <c r="B1550" t="s">
        <v>1424</v>
      </c>
      <c r="C1550" t="s">
        <v>350</v>
      </c>
      <c r="D1550" s="49">
        <f>'Workload Data Entry'!$I$214</f>
        <v>0</v>
      </c>
    </row>
    <row r="1551" spans="2:4" x14ac:dyDescent="0.35">
      <c r="B1551" t="s">
        <v>1425</v>
      </c>
      <c r="C1551" t="s">
        <v>351</v>
      </c>
      <c r="D1551" s="49">
        <f>'Workload Data Entry'!$I$215</f>
        <v>0</v>
      </c>
    </row>
    <row r="1552" spans="2:4" x14ac:dyDescent="0.35">
      <c r="B1552" t="s">
        <v>1426</v>
      </c>
      <c r="C1552" t="s">
        <v>352</v>
      </c>
      <c r="D1552" s="49">
        <f>'Workload Data Entry'!$I$216</f>
        <v>0</v>
      </c>
    </row>
    <row r="1553" spans="2:4" x14ac:dyDescent="0.35">
      <c r="B1553" t="s">
        <v>1427</v>
      </c>
      <c r="C1553" t="s">
        <v>353</v>
      </c>
      <c r="D1553" s="49">
        <f>'Workload Data Entry'!$I$217</f>
        <v>0</v>
      </c>
    </row>
    <row r="1554" spans="2:4" x14ac:dyDescent="0.35">
      <c r="B1554" t="s">
        <v>1428</v>
      </c>
      <c r="C1554" t="s">
        <v>354</v>
      </c>
      <c r="D1554" s="49">
        <f>'Workload Data Entry'!$I$218</f>
        <v>0</v>
      </c>
    </row>
    <row r="1555" spans="2:4" x14ac:dyDescent="0.35">
      <c r="B1555" t="s">
        <v>1429</v>
      </c>
      <c r="C1555" t="s">
        <v>355</v>
      </c>
      <c r="D1555" s="49">
        <f>'Workload Data Entry'!$I$219</f>
        <v>0</v>
      </c>
    </row>
    <row r="1556" spans="2:4" x14ac:dyDescent="0.35">
      <c r="B1556" t="s">
        <v>1430</v>
      </c>
      <c r="C1556" t="s">
        <v>356</v>
      </c>
      <c r="D1556" s="49">
        <f>'Workload Data Entry'!$I$220</f>
        <v>0</v>
      </c>
    </row>
    <row r="1557" spans="2:4" x14ac:dyDescent="0.35">
      <c r="B1557" t="s">
        <v>1431</v>
      </c>
      <c r="C1557" t="s">
        <v>357</v>
      </c>
      <c r="D1557" s="49">
        <f>'Workload Data Entry'!$I$221</f>
        <v>0</v>
      </c>
    </row>
    <row r="1558" spans="2:4" x14ac:dyDescent="0.35">
      <c r="D1558" s="49"/>
    </row>
    <row r="1559" spans="2:4" x14ac:dyDescent="0.35">
      <c r="C1559" s="36" t="s">
        <v>358</v>
      </c>
      <c r="D1559" s="49"/>
    </row>
    <row r="1560" spans="2:4" x14ac:dyDescent="0.35">
      <c r="B1560" t="s">
        <v>1432</v>
      </c>
      <c r="C1560" t="s">
        <v>359</v>
      </c>
      <c r="D1560" s="49">
        <f>'Workload Data Entry'!$I$224</f>
        <v>0</v>
      </c>
    </row>
    <row r="1561" spans="2:4" x14ac:dyDescent="0.35">
      <c r="B1561" t="s">
        <v>1433</v>
      </c>
      <c r="C1561" t="s">
        <v>360</v>
      </c>
      <c r="D1561" s="49">
        <f>'Workload Data Entry'!$I$225</f>
        <v>0</v>
      </c>
    </row>
    <row r="1562" spans="2:4" x14ac:dyDescent="0.35">
      <c r="B1562" t="s">
        <v>1434</v>
      </c>
      <c r="C1562" t="s">
        <v>361</v>
      </c>
      <c r="D1562" s="49">
        <f>'Workload Data Entry'!$I$226</f>
        <v>0</v>
      </c>
    </row>
    <row r="1563" spans="2:4" x14ac:dyDescent="0.35">
      <c r="B1563" t="s">
        <v>1435</v>
      </c>
      <c r="C1563" t="s">
        <v>362</v>
      </c>
      <c r="D1563" s="49">
        <f>'Workload Data Entry'!$I$227</f>
        <v>0</v>
      </c>
    </row>
    <row r="1564" spans="2:4" x14ac:dyDescent="0.35">
      <c r="D1564" s="49"/>
    </row>
    <row r="1565" spans="2:4" x14ac:dyDescent="0.35">
      <c r="C1565" s="36" t="s">
        <v>363</v>
      </c>
      <c r="D1565" s="49"/>
    </row>
    <row r="1566" spans="2:4" x14ac:dyDescent="0.35">
      <c r="B1566" t="s">
        <v>1436</v>
      </c>
      <c r="C1566" t="s">
        <v>364</v>
      </c>
      <c r="D1566" s="49">
        <f>'Workload Data Entry'!$I$230</f>
        <v>0</v>
      </c>
    </row>
    <row r="1567" spans="2:4" x14ac:dyDescent="0.35">
      <c r="D1567" s="49"/>
    </row>
    <row r="1568" spans="2:4" x14ac:dyDescent="0.35">
      <c r="C1568" s="36" t="s">
        <v>365</v>
      </c>
      <c r="D1568" s="49"/>
    </row>
    <row r="1569" spans="2:4" x14ac:dyDescent="0.35">
      <c r="B1569" t="s">
        <v>1437</v>
      </c>
      <c r="C1569" t="s">
        <v>366</v>
      </c>
      <c r="D1569" s="49">
        <f>'Workload Data Entry'!$I$233</f>
        <v>0</v>
      </c>
    </row>
    <row r="1570" spans="2:4" x14ac:dyDescent="0.35">
      <c r="D1570" s="49"/>
    </row>
    <row r="1571" spans="2:4" x14ac:dyDescent="0.35">
      <c r="C1571" s="36" t="s">
        <v>367</v>
      </c>
      <c r="D1571" s="49"/>
    </row>
    <row r="1572" spans="2:4" x14ac:dyDescent="0.35">
      <c r="B1572" t="s">
        <v>1438</v>
      </c>
      <c r="C1572" t="s">
        <v>368</v>
      </c>
      <c r="D1572" s="49">
        <f>'Workload Data Entry'!$I$236</f>
        <v>0</v>
      </c>
    </row>
    <row r="1573" spans="2:4" x14ac:dyDescent="0.35">
      <c r="D1573" s="49"/>
    </row>
    <row r="1574" spans="2:4" x14ac:dyDescent="0.35">
      <c r="C1574" s="36" t="s">
        <v>369</v>
      </c>
      <c r="D1574" s="49"/>
    </row>
    <row r="1575" spans="2:4" x14ac:dyDescent="0.35">
      <c r="B1575" t="s">
        <v>1439</v>
      </c>
      <c r="C1575" t="s">
        <v>370</v>
      </c>
      <c r="D1575" s="49">
        <f>'Workload Data Entry'!$I$239</f>
        <v>0</v>
      </c>
    </row>
    <row r="1576" spans="2:4" x14ac:dyDescent="0.35">
      <c r="D1576" s="49"/>
    </row>
    <row r="1577" spans="2:4" x14ac:dyDescent="0.35">
      <c r="C1577" s="36" t="s">
        <v>371</v>
      </c>
      <c r="D1577" s="49"/>
    </row>
    <row r="1578" spans="2:4" x14ac:dyDescent="0.35">
      <c r="B1578" t="s">
        <v>1440</v>
      </c>
      <c r="C1578" t="s">
        <v>372</v>
      </c>
      <c r="D1578" s="49">
        <f>'Workload Data Entry'!$I$245</f>
        <v>0</v>
      </c>
    </row>
    <row r="1579" spans="2:4" x14ac:dyDescent="0.35">
      <c r="D1579" s="49"/>
    </row>
    <row r="1580" spans="2:4" x14ac:dyDescent="0.35">
      <c r="D1580" s="49"/>
    </row>
    <row r="1581" spans="2:4" x14ac:dyDescent="0.35">
      <c r="C1581" s="36" t="s">
        <v>373</v>
      </c>
      <c r="D1581" s="49"/>
    </row>
    <row r="1582" spans="2:4" x14ac:dyDescent="0.35">
      <c r="B1582" t="s">
        <v>2488</v>
      </c>
      <c r="C1582" t="s">
        <v>374</v>
      </c>
      <c r="D1582" s="49">
        <f>'Workload Data Entry'!$I$249</f>
        <v>0</v>
      </c>
    </row>
    <row r="1583" spans="2:4" x14ac:dyDescent="0.35">
      <c r="D1583" s="49"/>
    </row>
    <row r="1584" spans="2:4" s="43" customFormat="1" x14ac:dyDescent="0.35">
      <c r="B1584" s="44" t="s">
        <v>198</v>
      </c>
      <c r="C1584" s="44" t="str">
        <f>CONCATENATE("Workload Individual Test Data - ",B1584)</f>
        <v>Workload Individual Test Data - Tests Referred Out Elsewhere</v>
      </c>
      <c r="D1584" s="46"/>
    </row>
    <row r="1585" spans="2:4" x14ac:dyDescent="0.35">
      <c r="D1585" s="49"/>
    </row>
    <row r="1586" spans="2:4" x14ac:dyDescent="0.35">
      <c r="C1586" s="36" t="s">
        <v>186</v>
      </c>
      <c r="D1586" s="49"/>
    </row>
    <row r="1587" spans="2:4" x14ac:dyDescent="0.35">
      <c r="C1587" s="36" t="s">
        <v>190</v>
      </c>
      <c r="D1587" s="49"/>
    </row>
    <row r="1588" spans="2:4" x14ac:dyDescent="0.35">
      <c r="B1588" t="s">
        <v>1441</v>
      </c>
      <c r="C1588" t="s">
        <v>199</v>
      </c>
      <c r="D1588" s="49">
        <f>'Workload Data Entry'!$J$32</f>
        <v>0</v>
      </c>
    </row>
    <row r="1589" spans="2:4" x14ac:dyDescent="0.35">
      <c r="B1589" t="s">
        <v>1442</v>
      </c>
      <c r="C1589" t="s">
        <v>200</v>
      </c>
      <c r="D1589" s="49">
        <f>'Workload Data Entry'!$J$33</f>
        <v>0</v>
      </c>
    </row>
    <row r="1590" spans="2:4" x14ac:dyDescent="0.35">
      <c r="B1590" t="s">
        <v>1443</v>
      </c>
      <c r="C1590" t="s">
        <v>201</v>
      </c>
      <c r="D1590" s="49">
        <f>'Workload Data Entry'!$J$34</f>
        <v>0</v>
      </c>
    </row>
    <row r="1591" spans="2:4" x14ac:dyDescent="0.35">
      <c r="B1591" t="s">
        <v>1444</v>
      </c>
      <c r="C1591" t="s">
        <v>202</v>
      </c>
      <c r="D1591" s="49">
        <f>'Workload Data Entry'!$J$35</f>
        <v>0</v>
      </c>
    </row>
    <row r="1592" spans="2:4" x14ac:dyDescent="0.35">
      <c r="B1592" t="s">
        <v>1445</v>
      </c>
      <c r="C1592" t="s">
        <v>203</v>
      </c>
      <c r="D1592" s="49">
        <f>'Workload Data Entry'!$J$36</f>
        <v>0</v>
      </c>
    </row>
    <row r="1593" spans="2:4" x14ac:dyDescent="0.35">
      <c r="B1593" t="s">
        <v>1446</v>
      </c>
      <c r="C1593" t="s">
        <v>204</v>
      </c>
      <c r="D1593" s="49">
        <f>'Workload Data Entry'!$J$37</f>
        <v>0</v>
      </c>
    </row>
    <row r="1594" spans="2:4" x14ac:dyDescent="0.35">
      <c r="B1594" t="s">
        <v>1447</v>
      </c>
      <c r="C1594" t="s">
        <v>205</v>
      </c>
      <c r="D1594" s="49">
        <f>'Workload Data Entry'!$J$38</f>
        <v>0</v>
      </c>
    </row>
    <row r="1595" spans="2:4" x14ac:dyDescent="0.35">
      <c r="B1595" t="s">
        <v>1448</v>
      </c>
      <c r="C1595" t="s">
        <v>206</v>
      </c>
      <c r="D1595" s="49">
        <f>'Workload Data Entry'!$J$39</f>
        <v>0</v>
      </c>
    </row>
    <row r="1596" spans="2:4" x14ac:dyDescent="0.35">
      <c r="B1596" t="s">
        <v>1449</v>
      </c>
      <c r="C1596" t="s">
        <v>207</v>
      </c>
      <c r="D1596" s="49">
        <f>'Workload Data Entry'!$J$40</f>
        <v>0</v>
      </c>
    </row>
    <row r="1597" spans="2:4" x14ac:dyDescent="0.35">
      <c r="B1597" t="s">
        <v>1450</v>
      </c>
      <c r="C1597" t="s">
        <v>208</v>
      </c>
      <c r="D1597" s="49">
        <f>'Workload Data Entry'!$J$41</f>
        <v>0</v>
      </c>
    </row>
    <row r="1598" spans="2:4" x14ac:dyDescent="0.35">
      <c r="B1598" t="s">
        <v>1451</v>
      </c>
      <c r="C1598" t="s">
        <v>209</v>
      </c>
      <c r="D1598" s="49">
        <f>'Workload Data Entry'!$J$42</f>
        <v>0</v>
      </c>
    </row>
    <row r="1599" spans="2:4" x14ac:dyDescent="0.35">
      <c r="B1599" t="s">
        <v>1452</v>
      </c>
      <c r="C1599" t="s">
        <v>210</v>
      </c>
      <c r="D1599" s="49">
        <f>'Workload Data Entry'!$J$43</f>
        <v>0</v>
      </c>
    </row>
    <row r="1600" spans="2:4" x14ac:dyDescent="0.35">
      <c r="B1600" t="s">
        <v>1453</v>
      </c>
      <c r="C1600" t="s">
        <v>211</v>
      </c>
      <c r="D1600" s="49">
        <f>'Workload Data Entry'!$J$44</f>
        <v>0</v>
      </c>
    </row>
    <row r="1601" spans="2:4" x14ac:dyDescent="0.35">
      <c r="B1601" t="s">
        <v>1454</v>
      </c>
      <c r="C1601" t="s">
        <v>212</v>
      </c>
      <c r="D1601" s="49">
        <f>'Workload Data Entry'!$J$45</f>
        <v>0</v>
      </c>
    </row>
    <row r="1602" spans="2:4" x14ac:dyDescent="0.35">
      <c r="B1602" t="s">
        <v>1455</v>
      </c>
      <c r="C1602" t="s">
        <v>213</v>
      </c>
      <c r="D1602" s="49">
        <f>'Workload Data Entry'!$J$46</f>
        <v>0</v>
      </c>
    </row>
    <row r="1603" spans="2:4" x14ac:dyDescent="0.35">
      <c r="B1603" t="s">
        <v>1456</v>
      </c>
      <c r="C1603" t="s">
        <v>214</v>
      </c>
      <c r="D1603" s="49">
        <f>'Workload Data Entry'!$J$47</f>
        <v>0</v>
      </c>
    </row>
    <row r="1604" spans="2:4" x14ac:dyDescent="0.35">
      <c r="B1604" t="s">
        <v>1457</v>
      </c>
      <c r="C1604" t="s">
        <v>215</v>
      </c>
      <c r="D1604" s="49">
        <f>'Workload Data Entry'!$J$48</f>
        <v>0</v>
      </c>
    </row>
    <row r="1605" spans="2:4" x14ac:dyDescent="0.35">
      <c r="B1605" t="s">
        <v>1458</v>
      </c>
      <c r="C1605" t="s">
        <v>216</v>
      </c>
      <c r="D1605" s="49">
        <f>'Workload Data Entry'!$J$49</f>
        <v>0</v>
      </c>
    </row>
    <row r="1606" spans="2:4" x14ac:dyDescent="0.35">
      <c r="B1606" t="s">
        <v>1459</v>
      </c>
      <c r="C1606" t="s">
        <v>217</v>
      </c>
      <c r="D1606" s="49">
        <f>'Workload Data Entry'!$J$50</f>
        <v>0</v>
      </c>
    </row>
    <row r="1607" spans="2:4" x14ac:dyDescent="0.35">
      <c r="B1607" t="s">
        <v>1460</v>
      </c>
      <c r="C1607" t="s">
        <v>218</v>
      </c>
      <c r="D1607" s="49">
        <f>'Workload Data Entry'!$J$51</f>
        <v>0</v>
      </c>
    </row>
    <row r="1608" spans="2:4" x14ac:dyDescent="0.35">
      <c r="B1608" t="s">
        <v>1461</v>
      </c>
      <c r="C1608" t="s">
        <v>219</v>
      </c>
      <c r="D1608" s="49">
        <f>'Workload Data Entry'!$J$52</f>
        <v>0</v>
      </c>
    </row>
    <row r="1609" spans="2:4" x14ac:dyDescent="0.35">
      <c r="B1609" t="s">
        <v>1462</v>
      </c>
      <c r="C1609" t="s">
        <v>220</v>
      </c>
      <c r="D1609" s="49">
        <f>'Workload Data Entry'!$J$53</f>
        <v>0</v>
      </c>
    </row>
    <row r="1610" spans="2:4" x14ac:dyDescent="0.35">
      <c r="B1610" t="s">
        <v>1463</v>
      </c>
      <c r="C1610" t="s">
        <v>221</v>
      </c>
      <c r="D1610" s="49">
        <f>'Workload Data Entry'!$J$54</f>
        <v>0</v>
      </c>
    </row>
    <row r="1611" spans="2:4" x14ac:dyDescent="0.35">
      <c r="B1611" t="s">
        <v>1464</v>
      </c>
      <c r="C1611" t="s">
        <v>222</v>
      </c>
      <c r="D1611" s="49">
        <f>'Workload Data Entry'!$J$55</f>
        <v>0</v>
      </c>
    </row>
    <row r="1612" spans="2:4" x14ac:dyDescent="0.35">
      <c r="B1612" t="s">
        <v>1465</v>
      </c>
      <c r="C1612" t="s">
        <v>223</v>
      </c>
      <c r="D1612" s="49">
        <f>'Workload Data Entry'!$J$56</f>
        <v>0</v>
      </c>
    </row>
    <row r="1613" spans="2:4" x14ac:dyDescent="0.35">
      <c r="B1613" t="s">
        <v>1466</v>
      </c>
      <c r="C1613" t="s">
        <v>224</v>
      </c>
      <c r="D1613" s="49">
        <f>'Workload Data Entry'!$J$57</f>
        <v>0</v>
      </c>
    </row>
    <row r="1614" spans="2:4" x14ac:dyDescent="0.35">
      <c r="B1614" t="s">
        <v>1467</v>
      </c>
      <c r="C1614" t="s">
        <v>225</v>
      </c>
      <c r="D1614" s="49">
        <f>'Workload Data Entry'!$J$58</f>
        <v>0</v>
      </c>
    </row>
    <row r="1615" spans="2:4" x14ac:dyDescent="0.35">
      <c r="B1615" t="s">
        <v>1468</v>
      </c>
      <c r="C1615" t="s">
        <v>226</v>
      </c>
      <c r="D1615" s="49">
        <f>'Workload Data Entry'!$J$59</f>
        <v>0</v>
      </c>
    </row>
    <row r="1617" spans="2:4" x14ac:dyDescent="0.35">
      <c r="C1617" s="36" t="s">
        <v>227</v>
      </c>
      <c r="D1617" s="49"/>
    </row>
    <row r="1618" spans="2:4" x14ac:dyDescent="0.35">
      <c r="B1618" t="s">
        <v>1469</v>
      </c>
      <c r="C1618" t="s">
        <v>228</v>
      </c>
      <c r="D1618" s="49">
        <f>'Workload Data Entry'!$J$62</f>
        <v>0</v>
      </c>
    </row>
    <row r="1619" spans="2:4" x14ac:dyDescent="0.35">
      <c r="B1619" t="s">
        <v>1470</v>
      </c>
      <c r="C1619" t="s">
        <v>229</v>
      </c>
      <c r="D1619" s="49">
        <f>'Workload Data Entry'!$J$63</f>
        <v>0</v>
      </c>
    </row>
    <row r="1620" spans="2:4" x14ac:dyDescent="0.35">
      <c r="B1620" t="s">
        <v>1471</v>
      </c>
      <c r="C1620" t="s">
        <v>230</v>
      </c>
      <c r="D1620" s="49">
        <f>'Workload Data Entry'!$J$64</f>
        <v>0</v>
      </c>
    </row>
    <row r="1621" spans="2:4" x14ac:dyDescent="0.35">
      <c r="B1621" t="s">
        <v>1472</v>
      </c>
      <c r="C1621" t="s">
        <v>231</v>
      </c>
      <c r="D1621" s="49">
        <f>'Workload Data Entry'!$J$65</f>
        <v>0</v>
      </c>
    </row>
    <row r="1622" spans="2:4" x14ac:dyDescent="0.35">
      <c r="B1622" t="s">
        <v>1473</v>
      </c>
      <c r="C1622" t="s">
        <v>232</v>
      </c>
      <c r="D1622" s="49">
        <f>'Workload Data Entry'!$J$66</f>
        <v>0</v>
      </c>
    </row>
    <row r="1623" spans="2:4" x14ac:dyDescent="0.35">
      <c r="B1623" t="s">
        <v>1474</v>
      </c>
      <c r="C1623" t="s">
        <v>233</v>
      </c>
      <c r="D1623" s="49">
        <f>'Workload Data Entry'!$J$67</f>
        <v>0</v>
      </c>
    </row>
    <row r="1624" spans="2:4" x14ac:dyDescent="0.35">
      <c r="B1624" t="s">
        <v>1475</v>
      </c>
      <c r="C1624" t="s">
        <v>234</v>
      </c>
      <c r="D1624" s="49">
        <f>'Workload Data Entry'!$J$68</f>
        <v>0</v>
      </c>
    </row>
    <row r="1625" spans="2:4" x14ac:dyDescent="0.35">
      <c r="B1625" t="s">
        <v>1476</v>
      </c>
      <c r="C1625" t="s">
        <v>235</v>
      </c>
      <c r="D1625" s="49">
        <f>'Workload Data Entry'!$J$69</f>
        <v>0</v>
      </c>
    </row>
    <row r="1626" spans="2:4" x14ac:dyDescent="0.35">
      <c r="B1626" t="s">
        <v>1477</v>
      </c>
      <c r="C1626" t="s">
        <v>236</v>
      </c>
      <c r="D1626" s="49">
        <f>'Workload Data Entry'!$J$70</f>
        <v>0</v>
      </c>
    </row>
    <row r="1627" spans="2:4" x14ac:dyDescent="0.35">
      <c r="B1627" t="s">
        <v>1790</v>
      </c>
      <c r="C1627" t="s">
        <v>1783</v>
      </c>
      <c r="D1627" s="49">
        <f>'Workload Data Entry'!$J$71</f>
        <v>0</v>
      </c>
    </row>
    <row r="1628" spans="2:4" x14ac:dyDescent="0.35">
      <c r="B1628" t="s">
        <v>1478</v>
      </c>
      <c r="C1628" t="s">
        <v>237</v>
      </c>
      <c r="D1628" s="49">
        <f>'Workload Data Entry'!$J$72</f>
        <v>0</v>
      </c>
    </row>
    <row r="1629" spans="2:4" x14ac:dyDescent="0.35">
      <c r="B1629" t="s">
        <v>1479</v>
      </c>
      <c r="C1629" t="s">
        <v>238</v>
      </c>
      <c r="D1629" s="49">
        <f>'Workload Data Entry'!$J$73</f>
        <v>0</v>
      </c>
    </row>
    <row r="1630" spans="2:4" x14ac:dyDescent="0.35">
      <c r="B1630" t="s">
        <v>1480</v>
      </c>
      <c r="C1630" t="s">
        <v>239</v>
      </c>
      <c r="D1630" s="49">
        <f>'Workload Data Entry'!$J$74</f>
        <v>0</v>
      </c>
    </row>
    <row r="1631" spans="2:4" x14ac:dyDescent="0.35">
      <c r="B1631" t="s">
        <v>1481</v>
      </c>
      <c r="C1631" t="s">
        <v>240</v>
      </c>
      <c r="D1631" s="49">
        <f>'Workload Data Entry'!$J$75</f>
        <v>0</v>
      </c>
    </row>
    <row r="1632" spans="2:4" x14ac:dyDescent="0.35">
      <c r="B1632" t="s">
        <v>1482</v>
      </c>
      <c r="C1632" t="s">
        <v>241</v>
      </c>
      <c r="D1632" s="49">
        <f>'Workload Data Entry'!$J$76</f>
        <v>0</v>
      </c>
    </row>
    <row r="1633" spans="2:4" x14ac:dyDescent="0.35">
      <c r="B1633" t="s">
        <v>1483</v>
      </c>
      <c r="C1633" t="s">
        <v>242</v>
      </c>
      <c r="D1633" s="49">
        <f>'Workload Data Entry'!$J$77</f>
        <v>0</v>
      </c>
    </row>
    <row r="1634" spans="2:4" x14ac:dyDescent="0.35">
      <c r="B1634" t="s">
        <v>1484</v>
      </c>
      <c r="C1634" t="s">
        <v>243</v>
      </c>
      <c r="D1634" s="49">
        <f>'Workload Data Entry'!$J$78</f>
        <v>0</v>
      </c>
    </row>
    <row r="1635" spans="2:4" x14ac:dyDescent="0.35">
      <c r="B1635" t="s">
        <v>1485</v>
      </c>
      <c r="C1635" t="s">
        <v>244</v>
      </c>
      <c r="D1635" s="49">
        <f>'Workload Data Entry'!$J$79</f>
        <v>0</v>
      </c>
    </row>
    <row r="1636" spans="2:4" x14ac:dyDescent="0.35">
      <c r="B1636" t="s">
        <v>1486</v>
      </c>
      <c r="C1636" t="s">
        <v>245</v>
      </c>
      <c r="D1636" s="49">
        <f>'Workload Data Entry'!$J$80</f>
        <v>0</v>
      </c>
    </row>
    <row r="1637" spans="2:4" x14ac:dyDescent="0.35">
      <c r="B1637" t="s">
        <v>1487</v>
      </c>
      <c r="C1637" t="s">
        <v>246</v>
      </c>
      <c r="D1637" s="49">
        <f>'Workload Data Entry'!$J$81</f>
        <v>0</v>
      </c>
    </row>
    <row r="1638" spans="2:4" x14ac:dyDescent="0.35">
      <c r="B1638" t="s">
        <v>1488</v>
      </c>
      <c r="C1638" t="s">
        <v>247</v>
      </c>
      <c r="D1638" s="49">
        <f>'Workload Data Entry'!$J$82</f>
        <v>0</v>
      </c>
    </row>
    <row r="1639" spans="2:4" x14ac:dyDescent="0.35">
      <c r="B1639" t="s">
        <v>1489</v>
      </c>
      <c r="C1639" t="s">
        <v>248</v>
      </c>
      <c r="D1639" s="49">
        <f>'Workload Data Entry'!$J$83</f>
        <v>0</v>
      </c>
    </row>
    <row r="1640" spans="2:4" x14ac:dyDescent="0.35">
      <c r="B1640" t="s">
        <v>1490</v>
      </c>
      <c r="C1640" t="s">
        <v>249</v>
      </c>
      <c r="D1640" s="49">
        <f>'Workload Data Entry'!$J$84</f>
        <v>0</v>
      </c>
    </row>
    <row r="1641" spans="2:4" x14ac:dyDescent="0.35">
      <c r="D1641" s="49"/>
    </row>
    <row r="1642" spans="2:4" x14ac:dyDescent="0.35">
      <c r="C1642" s="36" t="s">
        <v>250</v>
      </c>
      <c r="D1642" s="49"/>
    </row>
    <row r="1643" spans="2:4" x14ac:dyDescent="0.35">
      <c r="B1643" t="s">
        <v>1491</v>
      </c>
      <c r="C1643" t="s">
        <v>251</v>
      </c>
      <c r="D1643" s="49">
        <f>'Workload Data Entry'!$J$87</f>
        <v>0</v>
      </c>
    </row>
    <row r="1644" spans="2:4" x14ac:dyDescent="0.35">
      <c r="D1644" s="49"/>
    </row>
    <row r="1645" spans="2:4" x14ac:dyDescent="0.35">
      <c r="C1645" s="36" t="s">
        <v>252</v>
      </c>
      <c r="D1645" s="49"/>
    </row>
    <row r="1646" spans="2:4" x14ac:dyDescent="0.35">
      <c r="B1646" t="s">
        <v>1492</v>
      </c>
      <c r="C1646" t="s">
        <v>253</v>
      </c>
      <c r="D1646" s="49">
        <f>'Workload Data Entry'!$J$90</f>
        <v>0</v>
      </c>
    </row>
    <row r="1647" spans="2:4" x14ac:dyDescent="0.35">
      <c r="D1647" s="49"/>
    </row>
    <row r="1648" spans="2:4" x14ac:dyDescent="0.35">
      <c r="C1648" s="36" t="s">
        <v>254</v>
      </c>
      <c r="D1648" s="49"/>
    </row>
    <row r="1649" spans="2:4" x14ac:dyDescent="0.35">
      <c r="B1649" t="s">
        <v>1493</v>
      </c>
      <c r="C1649" t="s">
        <v>255</v>
      </c>
      <c r="D1649" s="49">
        <f>'Workload Data Entry'!$J$93</f>
        <v>0</v>
      </c>
    </row>
    <row r="1650" spans="2:4" x14ac:dyDescent="0.35">
      <c r="D1650" s="49"/>
    </row>
    <row r="1651" spans="2:4" x14ac:dyDescent="0.35">
      <c r="C1651" s="36" t="s">
        <v>256</v>
      </c>
      <c r="D1651" s="49"/>
    </row>
    <row r="1652" spans="2:4" x14ac:dyDescent="0.35">
      <c r="B1652" t="s">
        <v>1494</v>
      </c>
      <c r="C1652" t="s">
        <v>257</v>
      </c>
      <c r="D1652" s="49">
        <f>'Workload Data Entry'!$J$96</f>
        <v>0</v>
      </c>
    </row>
    <row r="1653" spans="2:4" x14ac:dyDescent="0.35">
      <c r="B1653" t="s">
        <v>1495</v>
      </c>
      <c r="C1653" t="s">
        <v>258</v>
      </c>
      <c r="D1653" s="49">
        <f>'Workload Data Entry'!$J$97</f>
        <v>0</v>
      </c>
    </row>
    <row r="1654" spans="2:4" x14ac:dyDescent="0.35">
      <c r="B1654" t="s">
        <v>1496</v>
      </c>
      <c r="C1654" t="s">
        <v>259</v>
      </c>
      <c r="D1654" s="49">
        <f>'Workload Data Entry'!$J$98</f>
        <v>0</v>
      </c>
    </row>
    <row r="1655" spans="2:4" x14ac:dyDescent="0.35">
      <c r="B1655" t="s">
        <v>1497</v>
      </c>
      <c r="C1655" t="s">
        <v>260</v>
      </c>
      <c r="D1655" s="49">
        <f>'Workload Data Entry'!$J$99</f>
        <v>0</v>
      </c>
    </row>
    <row r="1656" spans="2:4" x14ac:dyDescent="0.35">
      <c r="B1656" t="s">
        <v>1498</v>
      </c>
      <c r="C1656" t="s">
        <v>261</v>
      </c>
      <c r="D1656" s="49">
        <f>'Workload Data Entry'!$J$100</f>
        <v>0</v>
      </c>
    </row>
    <row r="1657" spans="2:4" x14ac:dyDescent="0.35">
      <c r="B1657" t="s">
        <v>1499</v>
      </c>
      <c r="C1657" t="s">
        <v>262</v>
      </c>
      <c r="D1657" s="49">
        <f>'Workload Data Entry'!$J$101</f>
        <v>0</v>
      </c>
    </row>
    <row r="1658" spans="2:4" x14ac:dyDescent="0.35">
      <c r="B1658" t="s">
        <v>1500</v>
      </c>
      <c r="C1658" t="s">
        <v>263</v>
      </c>
      <c r="D1658" s="49">
        <f>'Workload Data Entry'!$J$102</f>
        <v>0</v>
      </c>
    </row>
    <row r="1659" spans="2:4" x14ac:dyDescent="0.35">
      <c r="B1659" t="s">
        <v>1501</v>
      </c>
      <c r="C1659" t="s">
        <v>264</v>
      </c>
      <c r="D1659" s="49">
        <f>'Workload Data Entry'!$J$103</f>
        <v>0</v>
      </c>
    </row>
    <row r="1660" spans="2:4" x14ac:dyDescent="0.35">
      <c r="D1660" s="49"/>
    </row>
    <row r="1661" spans="2:4" x14ac:dyDescent="0.35">
      <c r="C1661" s="36" t="s">
        <v>265</v>
      </c>
      <c r="D1661" s="49"/>
    </row>
    <row r="1662" spans="2:4" x14ac:dyDescent="0.35">
      <c r="B1662" t="s">
        <v>1502</v>
      </c>
      <c r="C1662" t="s">
        <v>266</v>
      </c>
      <c r="D1662" s="49">
        <f>'Workload Data Entry'!$J$106</f>
        <v>0</v>
      </c>
    </row>
    <row r="1663" spans="2:4" x14ac:dyDescent="0.35">
      <c r="B1663" t="s">
        <v>1800</v>
      </c>
      <c r="C1663" t="s">
        <v>1793</v>
      </c>
      <c r="D1663" s="49">
        <f>'Workload Data Entry'!$J$107</f>
        <v>0</v>
      </c>
    </row>
    <row r="1664" spans="2:4" x14ac:dyDescent="0.35">
      <c r="B1664" t="s">
        <v>1503</v>
      </c>
      <c r="C1664" t="s">
        <v>267</v>
      </c>
      <c r="D1664" s="49">
        <f>'Workload Data Entry'!$J$108</f>
        <v>0</v>
      </c>
    </row>
    <row r="1666" spans="2:4" x14ac:dyDescent="0.35">
      <c r="C1666" s="36" t="s">
        <v>268</v>
      </c>
      <c r="D1666" s="49"/>
    </row>
    <row r="1667" spans="2:4" x14ac:dyDescent="0.35">
      <c r="B1667" t="s">
        <v>1504</v>
      </c>
      <c r="C1667" t="s">
        <v>269</v>
      </c>
      <c r="D1667" s="49">
        <f>'Workload Data Entry'!$J$111</f>
        <v>0</v>
      </c>
    </row>
    <row r="1669" spans="2:4" x14ac:dyDescent="0.35">
      <c r="C1669" s="36" t="s">
        <v>270</v>
      </c>
    </row>
    <row r="1670" spans="2:4" x14ac:dyDescent="0.35">
      <c r="B1670" t="s">
        <v>1505</v>
      </c>
      <c r="C1670" t="s">
        <v>271</v>
      </c>
      <c r="D1670" s="49">
        <f>'Workload Data Entry'!$J$114</f>
        <v>0</v>
      </c>
    </row>
    <row r="1671" spans="2:4" x14ac:dyDescent="0.35">
      <c r="D1671" s="49"/>
    </row>
    <row r="1672" spans="2:4" x14ac:dyDescent="0.35">
      <c r="D1672" s="49"/>
    </row>
    <row r="1673" spans="2:4" x14ac:dyDescent="0.35">
      <c r="C1673" s="36" t="s">
        <v>187</v>
      </c>
      <c r="D1673" s="49"/>
    </row>
    <row r="1674" spans="2:4" x14ac:dyDescent="0.35">
      <c r="C1674" s="36" t="s">
        <v>272</v>
      </c>
      <c r="D1674" s="49"/>
    </row>
    <row r="1675" spans="2:4" x14ac:dyDescent="0.35">
      <c r="B1675" t="s">
        <v>1506</v>
      </c>
      <c r="C1675" t="s">
        <v>273</v>
      </c>
      <c r="D1675" s="49">
        <f>'Workload Data Entry'!$J$119</f>
        <v>0</v>
      </c>
    </row>
    <row r="1676" spans="2:4" x14ac:dyDescent="0.35">
      <c r="B1676" t="s">
        <v>1507</v>
      </c>
      <c r="C1676" t="s">
        <v>274</v>
      </c>
      <c r="D1676" s="49">
        <f>'Workload Data Entry'!$J$120</f>
        <v>0</v>
      </c>
    </row>
    <row r="1677" spans="2:4" x14ac:dyDescent="0.35">
      <c r="B1677" t="s">
        <v>1508</v>
      </c>
      <c r="C1677" t="s">
        <v>275</v>
      </c>
      <c r="D1677" s="49">
        <f>'Workload Data Entry'!$J$121</f>
        <v>0</v>
      </c>
    </row>
    <row r="1678" spans="2:4" x14ac:dyDescent="0.35">
      <c r="B1678" t="s">
        <v>1509</v>
      </c>
      <c r="C1678" t="s">
        <v>276</v>
      </c>
      <c r="D1678" s="49">
        <f>'Workload Data Entry'!$J$122</f>
        <v>0</v>
      </c>
    </row>
    <row r="1679" spans="2:4" x14ac:dyDescent="0.35">
      <c r="B1679" t="s">
        <v>1510</v>
      </c>
      <c r="C1679" t="s">
        <v>277</v>
      </c>
      <c r="D1679" s="49">
        <f>'Workload Data Entry'!$J$123</f>
        <v>0</v>
      </c>
    </row>
    <row r="1680" spans="2:4" x14ac:dyDescent="0.35">
      <c r="B1680" t="s">
        <v>1511</v>
      </c>
      <c r="C1680" t="s">
        <v>278</v>
      </c>
      <c r="D1680" s="49">
        <f>'Workload Data Entry'!$J$124</f>
        <v>0</v>
      </c>
    </row>
    <row r="1681" spans="2:4" x14ac:dyDescent="0.35">
      <c r="B1681" t="s">
        <v>1512</v>
      </c>
      <c r="C1681" t="s">
        <v>279</v>
      </c>
      <c r="D1681" s="49">
        <f>'Workload Data Entry'!$J$125</f>
        <v>0</v>
      </c>
    </row>
    <row r="1682" spans="2:4" x14ac:dyDescent="0.35">
      <c r="D1682" s="49"/>
    </row>
    <row r="1683" spans="2:4" x14ac:dyDescent="0.35">
      <c r="C1683" s="36" t="s">
        <v>280</v>
      </c>
      <c r="D1683" s="49"/>
    </row>
    <row r="1684" spans="2:4" x14ac:dyDescent="0.35">
      <c r="B1684" t="s">
        <v>1513</v>
      </c>
      <c r="C1684" t="s">
        <v>281</v>
      </c>
      <c r="D1684" s="49">
        <f>'Workload Data Entry'!$J$128</f>
        <v>0</v>
      </c>
    </row>
    <row r="1685" spans="2:4" x14ac:dyDescent="0.35">
      <c r="B1685" t="s">
        <v>1514</v>
      </c>
      <c r="C1685" t="s">
        <v>282</v>
      </c>
      <c r="D1685" s="49">
        <f>'Workload Data Entry'!$J$129</f>
        <v>0</v>
      </c>
    </row>
    <row r="1686" spans="2:4" x14ac:dyDescent="0.35">
      <c r="B1686" t="s">
        <v>1515</v>
      </c>
      <c r="C1686" t="s">
        <v>283</v>
      </c>
      <c r="D1686" s="49">
        <f>'Workload Data Entry'!$J$130</f>
        <v>0</v>
      </c>
    </row>
    <row r="1687" spans="2:4" x14ac:dyDescent="0.35">
      <c r="B1687" t="s">
        <v>1516</v>
      </c>
      <c r="C1687" t="s">
        <v>284</v>
      </c>
      <c r="D1687" s="49">
        <f>'Workload Data Entry'!$J$131</f>
        <v>0</v>
      </c>
    </row>
    <row r="1688" spans="2:4" x14ac:dyDescent="0.35">
      <c r="B1688" t="s">
        <v>1517</v>
      </c>
      <c r="C1688" t="s">
        <v>285</v>
      </c>
      <c r="D1688" s="49">
        <f>'Workload Data Entry'!$J$132</f>
        <v>0</v>
      </c>
    </row>
    <row r="1689" spans="2:4" x14ac:dyDescent="0.35">
      <c r="B1689" t="s">
        <v>1810</v>
      </c>
      <c r="C1689" t="s">
        <v>1802</v>
      </c>
      <c r="D1689" s="49">
        <f>'Workload Data Entry'!$J$133</f>
        <v>0</v>
      </c>
    </row>
    <row r="1690" spans="2:4" x14ac:dyDescent="0.35">
      <c r="B1690" t="s">
        <v>1518</v>
      </c>
      <c r="C1690" t="s">
        <v>286</v>
      </c>
      <c r="D1690" s="49">
        <f>'Workload Data Entry'!$J$134</f>
        <v>0</v>
      </c>
    </row>
    <row r="1691" spans="2:4" x14ac:dyDescent="0.35">
      <c r="D1691" s="49"/>
    </row>
    <row r="1692" spans="2:4" x14ac:dyDescent="0.35">
      <c r="C1692" s="36" t="s">
        <v>287</v>
      </c>
      <c r="D1692" s="49"/>
    </row>
    <row r="1693" spans="2:4" x14ac:dyDescent="0.35">
      <c r="B1693" t="s">
        <v>1519</v>
      </c>
      <c r="C1693" t="s">
        <v>288</v>
      </c>
      <c r="D1693" s="49">
        <f>'Workload Data Entry'!$J$137</f>
        <v>0</v>
      </c>
    </row>
    <row r="1694" spans="2:4" x14ac:dyDescent="0.35">
      <c r="D1694" s="49"/>
    </row>
    <row r="1695" spans="2:4" x14ac:dyDescent="0.35">
      <c r="C1695" s="36" t="s">
        <v>289</v>
      </c>
      <c r="D1695" s="49"/>
    </row>
    <row r="1696" spans="2:4" x14ac:dyDescent="0.35">
      <c r="B1696" t="s">
        <v>1520</v>
      </c>
      <c r="C1696" t="s">
        <v>459</v>
      </c>
      <c r="D1696" s="49">
        <f>'Workload Data Entry'!$J$140</f>
        <v>0</v>
      </c>
    </row>
    <row r="1697" spans="2:4" x14ac:dyDescent="0.35">
      <c r="B1697" t="s">
        <v>1521</v>
      </c>
      <c r="C1697" t="s">
        <v>460</v>
      </c>
      <c r="D1697" s="49">
        <f>'Workload Data Entry'!$J$141</f>
        <v>0</v>
      </c>
    </row>
    <row r="1698" spans="2:4" x14ac:dyDescent="0.35">
      <c r="B1698" t="s">
        <v>1522</v>
      </c>
      <c r="C1698" t="s">
        <v>292</v>
      </c>
      <c r="D1698" s="49">
        <f>'Workload Data Entry'!$J$142</f>
        <v>0</v>
      </c>
    </row>
    <row r="1699" spans="2:4" x14ac:dyDescent="0.35">
      <c r="D1699" s="49"/>
    </row>
    <row r="1700" spans="2:4" x14ac:dyDescent="0.35">
      <c r="C1700" s="36" t="s">
        <v>293</v>
      </c>
      <c r="D1700" s="49"/>
    </row>
    <row r="1701" spans="2:4" x14ac:dyDescent="0.35">
      <c r="B1701" t="s">
        <v>1523</v>
      </c>
      <c r="C1701" t="s">
        <v>294</v>
      </c>
      <c r="D1701" s="49">
        <f>'Workload Data Entry'!$J$145</f>
        <v>0</v>
      </c>
    </row>
    <row r="1702" spans="2:4" x14ac:dyDescent="0.35">
      <c r="B1702" t="s">
        <v>1524</v>
      </c>
      <c r="C1702" t="s">
        <v>295</v>
      </c>
      <c r="D1702" s="49">
        <f>'Workload Data Entry'!$J$146</f>
        <v>0</v>
      </c>
    </row>
    <row r="1703" spans="2:4" x14ac:dyDescent="0.35">
      <c r="D1703" s="49"/>
    </row>
    <row r="1704" spans="2:4" x14ac:dyDescent="0.35">
      <c r="C1704" s="36" t="s">
        <v>296</v>
      </c>
      <c r="D1704" s="49"/>
    </row>
    <row r="1705" spans="2:4" x14ac:dyDescent="0.35">
      <c r="B1705" t="s">
        <v>1525</v>
      </c>
      <c r="C1705" t="s">
        <v>297</v>
      </c>
      <c r="D1705" s="49">
        <f>'Workload Data Entry'!$J$149</f>
        <v>0</v>
      </c>
    </row>
    <row r="1706" spans="2:4" x14ac:dyDescent="0.35">
      <c r="B1706" t="s">
        <v>1526</v>
      </c>
      <c r="C1706" t="s">
        <v>298</v>
      </c>
      <c r="D1706" s="49">
        <f>'Workload Data Entry'!$J$150</f>
        <v>0</v>
      </c>
    </row>
    <row r="1707" spans="2:4" x14ac:dyDescent="0.35">
      <c r="B1707" t="s">
        <v>1527</v>
      </c>
      <c r="C1707" t="s">
        <v>299</v>
      </c>
      <c r="D1707" s="49">
        <f>'Workload Data Entry'!$J$151</f>
        <v>0</v>
      </c>
    </row>
    <row r="1708" spans="2:4" x14ac:dyDescent="0.35">
      <c r="B1708" t="s">
        <v>1528</v>
      </c>
      <c r="C1708" t="s">
        <v>300</v>
      </c>
      <c r="D1708" s="49">
        <f>'Workload Data Entry'!$J$152</f>
        <v>0</v>
      </c>
    </row>
    <row r="1709" spans="2:4" x14ac:dyDescent="0.35">
      <c r="B1709" t="s">
        <v>1529</v>
      </c>
      <c r="C1709" t="s">
        <v>301</v>
      </c>
      <c r="D1709" s="49">
        <f>'Workload Data Entry'!$J$153</f>
        <v>0</v>
      </c>
    </row>
    <row r="1710" spans="2:4" x14ac:dyDescent="0.35">
      <c r="B1710" t="s">
        <v>1530</v>
      </c>
      <c r="C1710" t="s">
        <v>302</v>
      </c>
      <c r="D1710" s="49">
        <f>'Workload Data Entry'!$J$154</f>
        <v>0</v>
      </c>
    </row>
    <row r="1711" spans="2:4" x14ac:dyDescent="0.35">
      <c r="B1711" t="s">
        <v>1531</v>
      </c>
      <c r="C1711" t="s">
        <v>303</v>
      </c>
      <c r="D1711" s="49">
        <f>'Workload Data Entry'!$J$155</f>
        <v>0</v>
      </c>
    </row>
    <row r="1712" spans="2:4" x14ac:dyDescent="0.35">
      <c r="B1712" t="s">
        <v>1532</v>
      </c>
      <c r="C1712" t="s">
        <v>304</v>
      </c>
      <c r="D1712" s="49">
        <f>'Workload Data Entry'!$J$156</f>
        <v>0</v>
      </c>
    </row>
    <row r="1714" spans="2:4" x14ac:dyDescent="0.35">
      <c r="C1714" s="36" t="s">
        <v>305</v>
      </c>
      <c r="D1714" s="49"/>
    </row>
    <row r="1715" spans="2:4" x14ac:dyDescent="0.35">
      <c r="B1715" t="s">
        <v>1533</v>
      </c>
      <c r="C1715" t="s">
        <v>306</v>
      </c>
      <c r="D1715" s="49">
        <f>'Workload Data Entry'!$J$159</f>
        <v>0</v>
      </c>
    </row>
    <row r="1717" spans="2:4" x14ac:dyDescent="0.35">
      <c r="C1717" s="36" t="s">
        <v>307</v>
      </c>
    </row>
    <row r="1718" spans="2:4" x14ac:dyDescent="0.35">
      <c r="B1718" t="s">
        <v>1534</v>
      </c>
      <c r="C1718" t="s">
        <v>308</v>
      </c>
      <c r="D1718" s="49">
        <f>'Workload Data Entry'!$J$162</f>
        <v>0</v>
      </c>
    </row>
    <row r="1719" spans="2:4" x14ac:dyDescent="0.35">
      <c r="D1719" s="49"/>
    </row>
    <row r="1720" spans="2:4" x14ac:dyDescent="0.35">
      <c r="C1720" s="36" t="s">
        <v>309</v>
      </c>
      <c r="D1720" s="49"/>
    </row>
    <row r="1721" spans="2:4" x14ac:dyDescent="0.35">
      <c r="B1721" t="s">
        <v>1535</v>
      </c>
      <c r="C1721" t="s">
        <v>310</v>
      </c>
      <c r="D1721" s="49">
        <f>'Workload Data Entry'!$J$165</f>
        <v>0</v>
      </c>
    </row>
    <row r="1722" spans="2:4" x14ac:dyDescent="0.35">
      <c r="D1722" s="49"/>
    </row>
    <row r="1723" spans="2:4" x14ac:dyDescent="0.35">
      <c r="C1723" s="36" t="s">
        <v>311</v>
      </c>
      <c r="D1723" s="49"/>
    </row>
    <row r="1724" spans="2:4" x14ac:dyDescent="0.35">
      <c r="B1724" t="s">
        <v>1536</v>
      </c>
      <c r="C1724" t="s">
        <v>312</v>
      </c>
      <c r="D1724" s="49">
        <f>'Workload Data Entry'!$J$168</f>
        <v>0</v>
      </c>
    </row>
    <row r="1725" spans="2:4" x14ac:dyDescent="0.35">
      <c r="D1725" s="49"/>
    </row>
    <row r="1726" spans="2:4" x14ac:dyDescent="0.35">
      <c r="C1726" s="36" t="s">
        <v>313</v>
      </c>
      <c r="D1726" s="49"/>
    </row>
    <row r="1727" spans="2:4" x14ac:dyDescent="0.35">
      <c r="B1727" t="s">
        <v>1537</v>
      </c>
      <c r="C1727" t="s">
        <v>314</v>
      </c>
      <c r="D1727" s="49">
        <f>'Workload Data Entry'!$J$171</f>
        <v>0</v>
      </c>
    </row>
    <row r="1728" spans="2:4" x14ac:dyDescent="0.35">
      <c r="B1728" t="s">
        <v>1538</v>
      </c>
      <c r="C1728" t="s">
        <v>315</v>
      </c>
      <c r="D1728" s="49">
        <f>'Workload Data Entry'!$J$172</f>
        <v>0</v>
      </c>
    </row>
    <row r="1729" spans="2:4" x14ac:dyDescent="0.35">
      <c r="B1729" t="s">
        <v>1539</v>
      </c>
      <c r="C1729" t="s">
        <v>316</v>
      </c>
      <c r="D1729" s="49">
        <f>'Workload Data Entry'!$J$173</f>
        <v>0</v>
      </c>
    </row>
    <row r="1730" spans="2:4" x14ac:dyDescent="0.35">
      <c r="B1730" t="s">
        <v>1540</v>
      </c>
      <c r="C1730" t="s">
        <v>317</v>
      </c>
      <c r="D1730" s="49">
        <f>'Workload Data Entry'!$J$174</f>
        <v>0</v>
      </c>
    </row>
    <row r="1731" spans="2:4" x14ac:dyDescent="0.35">
      <c r="B1731" t="s">
        <v>1541</v>
      </c>
      <c r="C1731" t="s">
        <v>318</v>
      </c>
      <c r="D1731" s="49">
        <f>'Workload Data Entry'!$J$175</f>
        <v>0</v>
      </c>
    </row>
    <row r="1732" spans="2:4" x14ac:dyDescent="0.35">
      <c r="B1732" t="s">
        <v>1542</v>
      </c>
      <c r="C1732" t="s">
        <v>319</v>
      </c>
      <c r="D1732" s="49">
        <f>'Workload Data Entry'!$J$176</f>
        <v>0</v>
      </c>
    </row>
    <row r="1733" spans="2:4" x14ac:dyDescent="0.35">
      <c r="B1733" t="s">
        <v>1543</v>
      </c>
      <c r="C1733" t="s">
        <v>320</v>
      </c>
      <c r="D1733" s="49">
        <f>'Workload Data Entry'!$J$177</f>
        <v>0</v>
      </c>
    </row>
    <row r="1734" spans="2:4" x14ac:dyDescent="0.35">
      <c r="D1734" s="49"/>
    </row>
    <row r="1735" spans="2:4" x14ac:dyDescent="0.35">
      <c r="C1735" s="36" t="s">
        <v>321</v>
      </c>
      <c r="D1735" s="49"/>
    </row>
    <row r="1736" spans="2:4" x14ac:dyDescent="0.35">
      <c r="B1736" t="s">
        <v>1544</v>
      </c>
      <c r="C1736" t="s">
        <v>322</v>
      </c>
      <c r="D1736" s="49">
        <f>'Workload Data Entry'!$J$183</f>
        <v>0</v>
      </c>
    </row>
    <row r="1737" spans="2:4" x14ac:dyDescent="0.35">
      <c r="D1737" s="49"/>
    </row>
    <row r="1738" spans="2:4" x14ac:dyDescent="0.35">
      <c r="D1738" s="49"/>
    </row>
    <row r="1739" spans="2:4" x14ac:dyDescent="0.35">
      <c r="C1739" s="36" t="s">
        <v>188</v>
      </c>
      <c r="D1739" s="49"/>
    </row>
    <row r="1740" spans="2:4" x14ac:dyDescent="0.35">
      <c r="C1740" s="36" t="s">
        <v>323</v>
      </c>
      <c r="D1740" s="49"/>
    </row>
    <row r="1741" spans="2:4" x14ac:dyDescent="0.35">
      <c r="B1741" t="s">
        <v>1545</v>
      </c>
      <c r="C1741" t="s">
        <v>324</v>
      </c>
      <c r="D1741" s="49">
        <f>'Workload Data Entry'!$J$188</f>
        <v>0</v>
      </c>
    </row>
    <row r="1742" spans="2:4" x14ac:dyDescent="0.35">
      <c r="B1742" t="s">
        <v>1546</v>
      </c>
      <c r="C1742" t="s">
        <v>325</v>
      </c>
      <c r="D1742" s="49">
        <f>'Workload Data Entry'!$J$189</f>
        <v>0</v>
      </c>
    </row>
    <row r="1743" spans="2:4" x14ac:dyDescent="0.35">
      <c r="B1743" t="s">
        <v>1547</v>
      </c>
      <c r="C1743" t="s">
        <v>326</v>
      </c>
      <c r="D1743" s="49">
        <f>'Workload Data Entry'!$J$190</f>
        <v>0</v>
      </c>
    </row>
    <row r="1744" spans="2:4" x14ac:dyDescent="0.35">
      <c r="B1744" t="s">
        <v>1548</v>
      </c>
      <c r="C1744" t="s">
        <v>327</v>
      </c>
      <c r="D1744" s="49">
        <f>'Workload Data Entry'!$J$191</f>
        <v>0</v>
      </c>
    </row>
    <row r="1745" spans="2:4" x14ac:dyDescent="0.35">
      <c r="B1745" t="s">
        <v>1549</v>
      </c>
      <c r="C1745" t="s">
        <v>328</v>
      </c>
      <c r="D1745" s="49">
        <f>'Workload Data Entry'!$J$192</f>
        <v>0</v>
      </c>
    </row>
    <row r="1746" spans="2:4" x14ac:dyDescent="0.35">
      <c r="B1746" t="s">
        <v>1550</v>
      </c>
      <c r="C1746" t="s">
        <v>329</v>
      </c>
      <c r="D1746" s="49">
        <f>'Workload Data Entry'!$J$193</f>
        <v>0</v>
      </c>
    </row>
    <row r="1747" spans="2:4" x14ac:dyDescent="0.35">
      <c r="B1747" t="s">
        <v>1551</v>
      </c>
      <c r="C1747" t="s">
        <v>330</v>
      </c>
      <c r="D1747" s="49">
        <f>'Workload Data Entry'!$J$194</f>
        <v>0</v>
      </c>
    </row>
    <row r="1748" spans="2:4" x14ac:dyDescent="0.35">
      <c r="B1748" t="s">
        <v>1552</v>
      </c>
      <c r="C1748" t="s">
        <v>331</v>
      </c>
      <c r="D1748" s="49">
        <f>'Workload Data Entry'!$J$195</f>
        <v>0</v>
      </c>
    </row>
    <row r="1749" spans="2:4" x14ac:dyDescent="0.35">
      <c r="B1749" t="s">
        <v>1553</v>
      </c>
      <c r="C1749" t="s">
        <v>332</v>
      </c>
      <c r="D1749" s="49">
        <f>'Workload Data Entry'!$J$196</f>
        <v>0</v>
      </c>
    </row>
    <row r="1750" spans="2:4" x14ac:dyDescent="0.35">
      <c r="B1750" t="s">
        <v>1554</v>
      </c>
      <c r="C1750" t="s">
        <v>333</v>
      </c>
      <c r="D1750" s="49">
        <f>'Workload Data Entry'!$J$197</f>
        <v>0</v>
      </c>
    </row>
    <row r="1751" spans="2:4" x14ac:dyDescent="0.35">
      <c r="B1751" t="s">
        <v>1555</v>
      </c>
      <c r="C1751" t="s">
        <v>334</v>
      </c>
      <c r="D1751" s="49">
        <f>'Workload Data Entry'!$J$198</f>
        <v>0</v>
      </c>
    </row>
    <row r="1752" spans="2:4" x14ac:dyDescent="0.35">
      <c r="B1752" t="s">
        <v>1556</v>
      </c>
      <c r="C1752" t="s">
        <v>335</v>
      </c>
      <c r="D1752" s="49">
        <f>'Workload Data Entry'!$J$199</f>
        <v>0</v>
      </c>
    </row>
    <row r="1753" spans="2:4" x14ac:dyDescent="0.35">
      <c r="B1753" t="s">
        <v>1557</v>
      </c>
      <c r="C1753" t="s">
        <v>336</v>
      </c>
      <c r="D1753" s="49">
        <f>'Workload Data Entry'!$J$200</f>
        <v>0</v>
      </c>
    </row>
    <row r="1754" spans="2:4" x14ac:dyDescent="0.35">
      <c r="B1754" t="s">
        <v>1558</v>
      </c>
      <c r="C1754" t="s">
        <v>337</v>
      </c>
      <c r="D1754" s="49">
        <f>'Workload Data Entry'!$J$201</f>
        <v>0</v>
      </c>
    </row>
    <row r="1755" spans="2:4" x14ac:dyDescent="0.35">
      <c r="B1755" t="s">
        <v>1559</v>
      </c>
      <c r="C1755" t="s">
        <v>338</v>
      </c>
      <c r="D1755" s="49">
        <f>'Workload Data Entry'!$J$202</f>
        <v>0</v>
      </c>
    </row>
    <row r="1756" spans="2:4" x14ac:dyDescent="0.35">
      <c r="B1756" t="s">
        <v>1560</v>
      </c>
      <c r="C1756" t="s">
        <v>339</v>
      </c>
      <c r="D1756" s="49">
        <f>'Workload Data Entry'!$J$203</f>
        <v>0</v>
      </c>
    </row>
    <row r="1757" spans="2:4" x14ac:dyDescent="0.35">
      <c r="B1757" t="s">
        <v>1561</v>
      </c>
      <c r="C1757" t="s">
        <v>340</v>
      </c>
      <c r="D1757" s="49">
        <f>'Workload Data Entry'!$J$204</f>
        <v>0</v>
      </c>
    </row>
    <row r="1758" spans="2:4" x14ac:dyDescent="0.35">
      <c r="B1758" t="s">
        <v>1562</v>
      </c>
      <c r="C1758" t="s">
        <v>341</v>
      </c>
      <c r="D1758" s="49">
        <f>'Workload Data Entry'!$J$205</f>
        <v>0</v>
      </c>
    </row>
    <row r="1759" spans="2:4" x14ac:dyDescent="0.35">
      <c r="B1759" t="s">
        <v>1563</v>
      </c>
      <c r="C1759" t="s">
        <v>342</v>
      </c>
      <c r="D1759" s="49">
        <f>'Workload Data Entry'!$J$206</f>
        <v>0</v>
      </c>
    </row>
    <row r="1760" spans="2:4" x14ac:dyDescent="0.35">
      <c r="B1760" t="s">
        <v>1564</v>
      </c>
      <c r="C1760" t="s">
        <v>343</v>
      </c>
      <c r="D1760" s="49">
        <f>'Workload Data Entry'!$J$207</f>
        <v>0</v>
      </c>
    </row>
    <row r="1761" spans="2:4" x14ac:dyDescent="0.35">
      <c r="B1761" t="s">
        <v>1565</v>
      </c>
      <c r="C1761" t="s">
        <v>344</v>
      </c>
      <c r="D1761" s="49">
        <f>'Workload Data Entry'!$J$208</f>
        <v>0</v>
      </c>
    </row>
    <row r="1762" spans="2:4" x14ac:dyDescent="0.35">
      <c r="B1762" t="s">
        <v>1566</v>
      </c>
      <c r="C1762" t="s">
        <v>345</v>
      </c>
      <c r="D1762" s="49">
        <f>'Workload Data Entry'!$J$209</f>
        <v>0</v>
      </c>
    </row>
    <row r="1763" spans="2:4" x14ac:dyDescent="0.35">
      <c r="B1763" t="s">
        <v>1567</v>
      </c>
      <c r="C1763" t="s">
        <v>346</v>
      </c>
      <c r="D1763" s="49">
        <f>'Workload Data Entry'!$J$210</f>
        <v>0</v>
      </c>
    </row>
    <row r="1764" spans="2:4" x14ac:dyDescent="0.35">
      <c r="B1764" t="s">
        <v>1568</v>
      </c>
      <c r="C1764" t="s">
        <v>347</v>
      </c>
      <c r="D1764" s="49">
        <f>'Workload Data Entry'!$J$211</f>
        <v>0</v>
      </c>
    </row>
    <row r="1765" spans="2:4" x14ac:dyDescent="0.35">
      <c r="B1765" t="s">
        <v>1569</v>
      </c>
      <c r="C1765" t="s">
        <v>348</v>
      </c>
      <c r="D1765" s="49">
        <f>'Workload Data Entry'!$J$212</f>
        <v>0</v>
      </c>
    </row>
    <row r="1766" spans="2:4" x14ac:dyDescent="0.35">
      <c r="B1766" t="s">
        <v>1570</v>
      </c>
      <c r="C1766" t="s">
        <v>349</v>
      </c>
      <c r="D1766" s="49">
        <f>'Workload Data Entry'!$J$213</f>
        <v>0</v>
      </c>
    </row>
    <row r="1767" spans="2:4" x14ac:dyDescent="0.35">
      <c r="B1767" t="s">
        <v>1571</v>
      </c>
      <c r="C1767" t="s">
        <v>350</v>
      </c>
      <c r="D1767" s="49">
        <f>'Workload Data Entry'!$J$214</f>
        <v>0</v>
      </c>
    </row>
    <row r="1768" spans="2:4" x14ac:dyDescent="0.35">
      <c r="B1768" t="s">
        <v>1572</v>
      </c>
      <c r="C1768" t="s">
        <v>351</v>
      </c>
      <c r="D1768" s="49">
        <f>'Workload Data Entry'!$J$215</f>
        <v>0</v>
      </c>
    </row>
    <row r="1769" spans="2:4" x14ac:dyDescent="0.35">
      <c r="B1769" t="s">
        <v>1573</v>
      </c>
      <c r="C1769" t="s">
        <v>352</v>
      </c>
      <c r="D1769" s="49">
        <f>'Workload Data Entry'!$J$216</f>
        <v>0</v>
      </c>
    </row>
    <row r="1770" spans="2:4" x14ac:dyDescent="0.35">
      <c r="B1770" t="s">
        <v>1574</v>
      </c>
      <c r="C1770" t="s">
        <v>353</v>
      </c>
      <c r="D1770" s="49">
        <f>'Workload Data Entry'!$J$217</f>
        <v>0</v>
      </c>
    </row>
    <row r="1771" spans="2:4" x14ac:dyDescent="0.35">
      <c r="B1771" t="s">
        <v>1575</v>
      </c>
      <c r="C1771" t="s">
        <v>354</v>
      </c>
      <c r="D1771" s="49">
        <f>'Workload Data Entry'!$J$218</f>
        <v>0</v>
      </c>
    </row>
    <row r="1772" spans="2:4" x14ac:dyDescent="0.35">
      <c r="B1772" t="s">
        <v>1576</v>
      </c>
      <c r="C1772" t="s">
        <v>355</v>
      </c>
      <c r="D1772" s="49">
        <f>'Workload Data Entry'!$J$219</f>
        <v>0</v>
      </c>
    </row>
    <row r="1773" spans="2:4" x14ac:dyDescent="0.35">
      <c r="B1773" t="s">
        <v>1577</v>
      </c>
      <c r="C1773" t="s">
        <v>356</v>
      </c>
      <c r="D1773" s="49">
        <f>'Workload Data Entry'!$J$220</f>
        <v>0</v>
      </c>
    </row>
    <row r="1774" spans="2:4" x14ac:dyDescent="0.35">
      <c r="B1774" t="s">
        <v>1578</v>
      </c>
      <c r="C1774" t="s">
        <v>357</v>
      </c>
      <c r="D1774" s="49">
        <f>'Workload Data Entry'!$J$221</f>
        <v>0</v>
      </c>
    </row>
    <row r="1775" spans="2:4" x14ac:dyDescent="0.35">
      <c r="D1775" s="49"/>
    </row>
    <row r="1776" spans="2:4" x14ac:dyDescent="0.35">
      <c r="C1776" s="36" t="s">
        <v>358</v>
      </c>
      <c r="D1776" s="49"/>
    </row>
    <row r="1777" spans="2:4" x14ac:dyDescent="0.35">
      <c r="B1777" t="s">
        <v>1579</v>
      </c>
      <c r="C1777" t="s">
        <v>359</v>
      </c>
      <c r="D1777" s="49">
        <f>'Workload Data Entry'!$J$224</f>
        <v>0</v>
      </c>
    </row>
    <row r="1778" spans="2:4" x14ac:dyDescent="0.35">
      <c r="B1778" t="s">
        <v>1580</v>
      </c>
      <c r="C1778" t="s">
        <v>360</v>
      </c>
      <c r="D1778" s="49">
        <f>'Workload Data Entry'!$J$225</f>
        <v>0</v>
      </c>
    </row>
    <row r="1779" spans="2:4" x14ac:dyDescent="0.35">
      <c r="B1779" t="s">
        <v>1581</v>
      </c>
      <c r="C1779" t="s">
        <v>361</v>
      </c>
      <c r="D1779" s="49">
        <f>'Workload Data Entry'!$J$226</f>
        <v>0</v>
      </c>
    </row>
    <row r="1780" spans="2:4" x14ac:dyDescent="0.35">
      <c r="B1780" t="s">
        <v>1582</v>
      </c>
      <c r="C1780" t="s">
        <v>362</v>
      </c>
      <c r="D1780" s="49">
        <f>'Workload Data Entry'!$J$227</f>
        <v>0</v>
      </c>
    </row>
    <row r="1781" spans="2:4" x14ac:dyDescent="0.35">
      <c r="D1781" s="49"/>
    </row>
    <row r="1782" spans="2:4" x14ac:dyDescent="0.35">
      <c r="C1782" s="36" t="s">
        <v>363</v>
      </c>
      <c r="D1782" s="49"/>
    </row>
    <row r="1783" spans="2:4" x14ac:dyDescent="0.35">
      <c r="B1783" t="s">
        <v>1583</v>
      </c>
      <c r="C1783" t="s">
        <v>364</v>
      </c>
      <c r="D1783" s="49">
        <f>'Workload Data Entry'!$J$230</f>
        <v>0</v>
      </c>
    </row>
    <row r="1784" spans="2:4" x14ac:dyDescent="0.35">
      <c r="D1784" s="49"/>
    </row>
    <row r="1785" spans="2:4" x14ac:dyDescent="0.35">
      <c r="C1785" s="36" t="s">
        <v>365</v>
      </c>
      <c r="D1785" s="49"/>
    </row>
    <row r="1786" spans="2:4" x14ac:dyDescent="0.35">
      <c r="B1786" t="s">
        <v>1584</v>
      </c>
      <c r="C1786" t="s">
        <v>366</v>
      </c>
      <c r="D1786" s="49">
        <f>'Workload Data Entry'!$J$233</f>
        <v>0</v>
      </c>
    </row>
    <row r="1787" spans="2:4" x14ac:dyDescent="0.35">
      <c r="D1787" s="49"/>
    </row>
    <row r="1788" spans="2:4" x14ac:dyDescent="0.35">
      <c r="C1788" s="36" t="s">
        <v>367</v>
      </c>
      <c r="D1788" s="49"/>
    </row>
    <row r="1789" spans="2:4" x14ac:dyDescent="0.35">
      <c r="B1789" t="s">
        <v>1585</v>
      </c>
      <c r="C1789" t="s">
        <v>368</v>
      </c>
      <c r="D1789" s="49">
        <f>'Workload Data Entry'!$J$236</f>
        <v>0</v>
      </c>
    </row>
    <row r="1790" spans="2:4" x14ac:dyDescent="0.35">
      <c r="D1790" s="49"/>
    </row>
    <row r="1791" spans="2:4" x14ac:dyDescent="0.35">
      <c r="C1791" s="36" t="s">
        <v>369</v>
      </c>
      <c r="D1791" s="49"/>
    </row>
    <row r="1792" spans="2:4" x14ac:dyDescent="0.35">
      <c r="B1792" t="s">
        <v>1586</v>
      </c>
      <c r="C1792" t="s">
        <v>370</v>
      </c>
      <c r="D1792" s="49">
        <f>'Workload Data Entry'!$J$239</f>
        <v>0</v>
      </c>
    </row>
    <row r="1793" spans="2:4" x14ac:dyDescent="0.35">
      <c r="D1793" s="49"/>
    </row>
    <row r="1794" spans="2:4" x14ac:dyDescent="0.35">
      <c r="C1794" s="36" t="s">
        <v>371</v>
      </c>
      <c r="D1794" s="49"/>
    </row>
    <row r="1795" spans="2:4" x14ac:dyDescent="0.35">
      <c r="B1795" t="s">
        <v>1587</v>
      </c>
      <c r="C1795" t="s">
        <v>372</v>
      </c>
      <c r="D1795" s="49">
        <f>'Workload Data Entry'!$J$245</f>
        <v>0</v>
      </c>
    </row>
    <row r="1796" spans="2:4" x14ac:dyDescent="0.35">
      <c r="D1796" s="49"/>
    </row>
    <row r="1797" spans="2:4" x14ac:dyDescent="0.35">
      <c r="D1797" s="49"/>
    </row>
    <row r="1798" spans="2:4" x14ac:dyDescent="0.35">
      <c r="C1798" s="36" t="s">
        <v>373</v>
      </c>
      <c r="D1798" s="49"/>
    </row>
    <row r="1799" spans="2:4" x14ac:dyDescent="0.35">
      <c r="B1799" t="s">
        <v>2489</v>
      </c>
      <c r="C1799" t="s">
        <v>374</v>
      </c>
      <c r="D1799" s="49">
        <f>'Workload Data Entry'!$J$249</f>
        <v>0</v>
      </c>
    </row>
    <row r="1800" spans="2:4" x14ac:dyDescent="0.35">
      <c r="D1800" s="49"/>
    </row>
    <row r="1801" spans="2:4" s="43" customFormat="1" x14ac:dyDescent="0.35">
      <c r="B1801" s="44" t="s">
        <v>462</v>
      </c>
      <c r="C1801" s="44" t="str">
        <f>CONCATENATE("Workload Individual Test Data - ",B1801)</f>
        <v>Workload Individual Test Data - Total Tests Referred Out</v>
      </c>
      <c r="D1801" s="46"/>
    </row>
    <row r="1802" spans="2:4" x14ac:dyDescent="0.35">
      <c r="D1802" s="49"/>
    </row>
    <row r="1803" spans="2:4" x14ac:dyDescent="0.35">
      <c r="C1803" s="36" t="s">
        <v>186</v>
      </c>
      <c r="D1803" s="49"/>
    </row>
    <row r="1804" spans="2:4" x14ac:dyDescent="0.35">
      <c r="C1804" s="36" t="s">
        <v>190</v>
      </c>
      <c r="D1804" s="49"/>
    </row>
    <row r="1805" spans="2:4" x14ac:dyDescent="0.35">
      <c r="B1805" t="s">
        <v>1588</v>
      </c>
      <c r="C1805" t="s">
        <v>199</v>
      </c>
      <c r="D1805" s="49">
        <f t="shared" ref="D1805:D1832" si="14">SUM(D1371,D1588)</f>
        <v>0</v>
      </c>
    </row>
    <row r="1806" spans="2:4" x14ac:dyDescent="0.35">
      <c r="B1806" t="s">
        <v>1589</v>
      </c>
      <c r="C1806" t="s">
        <v>200</v>
      </c>
      <c r="D1806" s="49">
        <f t="shared" si="14"/>
        <v>0</v>
      </c>
    </row>
    <row r="1807" spans="2:4" x14ac:dyDescent="0.35">
      <c r="B1807" t="s">
        <v>1590</v>
      </c>
      <c r="C1807" t="s">
        <v>201</v>
      </c>
      <c r="D1807" s="49">
        <f t="shared" si="14"/>
        <v>0</v>
      </c>
    </row>
    <row r="1808" spans="2:4" x14ac:dyDescent="0.35">
      <c r="B1808" t="s">
        <v>1591</v>
      </c>
      <c r="C1808" t="s">
        <v>202</v>
      </c>
      <c r="D1808" s="49">
        <f t="shared" si="14"/>
        <v>0</v>
      </c>
    </row>
    <row r="1809" spans="2:4" x14ac:dyDescent="0.35">
      <c r="B1809" t="s">
        <v>1592</v>
      </c>
      <c r="C1809" t="s">
        <v>203</v>
      </c>
      <c r="D1809" s="49">
        <f t="shared" si="14"/>
        <v>0</v>
      </c>
    </row>
    <row r="1810" spans="2:4" x14ac:dyDescent="0.35">
      <c r="B1810" t="s">
        <v>1593</v>
      </c>
      <c r="C1810" t="s">
        <v>204</v>
      </c>
      <c r="D1810" s="49">
        <f t="shared" si="14"/>
        <v>0</v>
      </c>
    </row>
    <row r="1811" spans="2:4" x14ac:dyDescent="0.35">
      <c r="B1811" t="s">
        <v>1594</v>
      </c>
      <c r="C1811" t="s">
        <v>205</v>
      </c>
      <c r="D1811" s="49">
        <f t="shared" si="14"/>
        <v>0</v>
      </c>
    </row>
    <row r="1812" spans="2:4" x14ac:dyDescent="0.35">
      <c r="B1812" t="s">
        <v>1595</v>
      </c>
      <c r="C1812" t="s">
        <v>206</v>
      </c>
      <c r="D1812" s="49">
        <f t="shared" si="14"/>
        <v>0</v>
      </c>
    </row>
    <row r="1813" spans="2:4" x14ac:dyDescent="0.35">
      <c r="B1813" t="s">
        <v>1596</v>
      </c>
      <c r="C1813" t="s">
        <v>207</v>
      </c>
      <c r="D1813" s="49">
        <f t="shared" si="14"/>
        <v>0</v>
      </c>
    </row>
    <row r="1814" spans="2:4" x14ac:dyDescent="0.35">
      <c r="B1814" t="s">
        <v>1597</v>
      </c>
      <c r="C1814" t="s">
        <v>208</v>
      </c>
      <c r="D1814" s="49">
        <f t="shared" si="14"/>
        <v>0</v>
      </c>
    </row>
    <row r="1815" spans="2:4" x14ac:dyDescent="0.35">
      <c r="B1815" t="s">
        <v>1598</v>
      </c>
      <c r="C1815" t="s">
        <v>209</v>
      </c>
      <c r="D1815" s="49">
        <f t="shared" si="14"/>
        <v>0</v>
      </c>
    </row>
    <row r="1816" spans="2:4" x14ac:dyDescent="0.35">
      <c r="B1816" t="s">
        <v>1599</v>
      </c>
      <c r="C1816" t="s">
        <v>210</v>
      </c>
      <c r="D1816" s="49">
        <f t="shared" si="14"/>
        <v>0</v>
      </c>
    </row>
    <row r="1817" spans="2:4" x14ac:dyDescent="0.35">
      <c r="B1817" t="s">
        <v>1600</v>
      </c>
      <c r="C1817" t="s">
        <v>211</v>
      </c>
      <c r="D1817" s="49">
        <f t="shared" si="14"/>
        <v>0</v>
      </c>
    </row>
    <row r="1818" spans="2:4" x14ac:dyDescent="0.35">
      <c r="B1818" t="s">
        <v>1601</v>
      </c>
      <c r="C1818" t="s">
        <v>212</v>
      </c>
      <c r="D1818" s="49">
        <f t="shared" si="14"/>
        <v>0</v>
      </c>
    </row>
    <row r="1819" spans="2:4" x14ac:dyDescent="0.35">
      <c r="B1819" t="s">
        <v>1602</v>
      </c>
      <c r="C1819" t="s">
        <v>213</v>
      </c>
      <c r="D1819" s="49">
        <f t="shared" si="14"/>
        <v>0</v>
      </c>
    </row>
    <row r="1820" spans="2:4" x14ac:dyDescent="0.35">
      <c r="B1820" t="s">
        <v>1603</v>
      </c>
      <c r="C1820" t="s">
        <v>214</v>
      </c>
      <c r="D1820" s="49">
        <f t="shared" si="14"/>
        <v>0</v>
      </c>
    </row>
    <row r="1821" spans="2:4" x14ac:dyDescent="0.35">
      <c r="B1821" t="s">
        <v>1604</v>
      </c>
      <c r="C1821" t="s">
        <v>215</v>
      </c>
      <c r="D1821" s="49">
        <f t="shared" si="14"/>
        <v>0</v>
      </c>
    </row>
    <row r="1822" spans="2:4" x14ac:dyDescent="0.35">
      <c r="B1822" t="s">
        <v>1605</v>
      </c>
      <c r="C1822" t="s">
        <v>216</v>
      </c>
      <c r="D1822" s="49">
        <f t="shared" si="14"/>
        <v>0</v>
      </c>
    </row>
    <row r="1823" spans="2:4" x14ac:dyDescent="0.35">
      <c r="B1823" t="s">
        <v>1606</v>
      </c>
      <c r="C1823" t="s">
        <v>217</v>
      </c>
      <c r="D1823" s="49">
        <f t="shared" si="14"/>
        <v>0</v>
      </c>
    </row>
    <row r="1824" spans="2:4" x14ac:dyDescent="0.35">
      <c r="B1824" t="s">
        <v>1607</v>
      </c>
      <c r="C1824" t="s">
        <v>218</v>
      </c>
      <c r="D1824" s="49">
        <f t="shared" si="14"/>
        <v>0</v>
      </c>
    </row>
    <row r="1825" spans="2:4" x14ac:dyDescent="0.35">
      <c r="B1825" t="s">
        <v>1608</v>
      </c>
      <c r="C1825" t="s">
        <v>219</v>
      </c>
      <c r="D1825" s="49">
        <f t="shared" si="14"/>
        <v>0</v>
      </c>
    </row>
    <row r="1826" spans="2:4" x14ac:dyDescent="0.35">
      <c r="B1826" t="s">
        <v>1609</v>
      </c>
      <c r="C1826" t="s">
        <v>220</v>
      </c>
      <c r="D1826" s="49">
        <f t="shared" si="14"/>
        <v>0</v>
      </c>
    </row>
    <row r="1827" spans="2:4" x14ac:dyDescent="0.35">
      <c r="B1827" t="s">
        <v>1610</v>
      </c>
      <c r="C1827" t="s">
        <v>221</v>
      </c>
      <c r="D1827" s="49">
        <f t="shared" si="14"/>
        <v>0</v>
      </c>
    </row>
    <row r="1828" spans="2:4" x14ac:dyDescent="0.35">
      <c r="B1828" t="s">
        <v>1611</v>
      </c>
      <c r="C1828" t="s">
        <v>222</v>
      </c>
      <c r="D1828" s="49">
        <f t="shared" si="14"/>
        <v>0</v>
      </c>
    </row>
    <row r="1829" spans="2:4" x14ac:dyDescent="0.35">
      <c r="B1829" t="s">
        <v>1612</v>
      </c>
      <c r="C1829" t="s">
        <v>223</v>
      </c>
      <c r="D1829" s="49">
        <f t="shared" si="14"/>
        <v>0</v>
      </c>
    </row>
    <row r="1830" spans="2:4" x14ac:dyDescent="0.35">
      <c r="B1830" t="s">
        <v>1613</v>
      </c>
      <c r="C1830" t="s">
        <v>224</v>
      </c>
      <c r="D1830" s="49">
        <f t="shared" si="14"/>
        <v>0</v>
      </c>
    </row>
    <row r="1831" spans="2:4" x14ac:dyDescent="0.35">
      <c r="B1831" t="s">
        <v>1614</v>
      </c>
      <c r="C1831" t="s">
        <v>225</v>
      </c>
      <c r="D1831" s="49">
        <f t="shared" si="14"/>
        <v>0</v>
      </c>
    </row>
    <row r="1832" spans="2:4" x14ac:dyDescent="0.35">
      <c r="B1832" t="s">
        <v>1615</v>
      </c>
      <c r="C1832" t="s">
        <v>226</v>
      </c>
      <c r="D1832" s="49">
        <f t="shared" si="14"/>
        <v>0</v>
      </c>
    </row>
    <row r="1834" spans="2:4" x14ac:dyDescent="0.35">
      <c r="C1834" s="36" t="s">
        <v>227</v>
      </c>
      <c r="D1834" s="49"/>
    </row>
    <row r="1835" spans="2:4" x14ac:dyDescent="0.35">
      <c r="B1835" t="s">
        <v>1616</v>
      </c>
      <c r="C1835" t="s">
        <v>228</v>
      </c>
      <c r="D1835" s="49">
        <f t="shared" ref="D1835:D1857" si="15">SUM(D1401,D1618)</f>
        <v>0</v>
      </c>
    </row>
    <row r="1836" spans="2:4" x14ac:dyDescent="0.35">
      <c r="B1836" t="s">
        <v>1617</v>
      </c>
      <c r="C1836" t="s">
        <v>229</v>
      </c>
      <c r="D1836" s="49">
        <f t="shared" si="15"/>
        <v>0</v>
      </c>
    </row>
    <row r="1837" spans="2:4" x14ac:dyDescent="0.35">
      <c r="B1837" t="s">
        <v>1618</v>
      </c>
      <c r="C1837" t="s">
        <v>230</v>
      </c>
      <c r="D1837" s="49">
        <f t="shared" si="15"/>
        <v>0</v>
      </c>
    </row>
    <row r="1838" spans="2:4" x14ac:dyDescent="0.35">
      <c r="B1838" t="s">
        <v>1619</v>
      </c>
      <c r="C1838" t="s">
        <v>231</v>
      </c>
      <c r="D1838" s="49">
        <f t="shared" si="15"/>
        <v>0</v>
      </c>
    </row>
    <row r="1839" spans="2:4" x14ac:dyDescent="0.35">
      <c r="B1839" t="s">
        <v>1620</v>
      </c>
      <c r="C1839" t="s">
        <v>232</v>
      </c>
      <c r="D1839" s="49">
        <f t="shared" si="15"/>
        <v>0</v>
      </c>
    </row>
    <row r="1840" spans="2:4" x14ac:dyDescent="0.35">
      <c r="B1840" t="s">
        <v>1621</v>
      </c>
      <c r="C1840" t="s">
        <v>233</v>
      </c>
      <c r="D1840" s="49">
        <f t="shared" si="15"/>
        <v>0</v>
      </c>
    </row>
    <row r="1841" spans="2:4" x14ac:dyDescent="0.35">
      <c r="B1841" t="s">
        <v>1622</v>
      </c>
      <c r="C1841" t="s">
        <v>234</v>
      </c>
      <c r="D1841" s="49">
        <f t="shared" si="15"/>
        <v>0</v>
      </c>
    </row>
    <row r="1842" spans="2:4" x14ac:dyDescent="0.35">
      <c r="B1842" t="s">
        <v>1623</v>
      </c>
      <c r="C1842" t="s">
        <v>235</v>
      </c>
      <c r="D1842" s="49">
        <f t="shared" si="15"/>
        <v>0</v>
      </c>
    </row>
    <row r="1843" spans="2:4" x14ac:dyDescent="0.35">
      <c r="B1843" t="s">
        <v>1624</v>
      </c>
      <c r="C1843" t="s">
        <v>236</v>
      </c>
      <c r="D1843" s="49">
        <f t="shared" si="15"/>
        <v>0</v>
      </c>
    </row>
    <row r="1844" spans="2:4" x14ac:dyDescent="0.35">
      <c r="B1844" t="s">
        <v>1625</v>
      </c>
      <c r="C1844" t="s">
        <v>1783</v>
      </c>
      <c r="D1844" s="49">
        <f t="shared" si="15"/>
        <v>0</v>
      </c>
    </row>
    <row r="1845" spans="2:4" x14ac:dyDescent="0.35">
      <c r="B1845" t="s">
        <v>1625</v>
      </c>
      <c r="C1845" t="s">
        <v>237</v>
      </c>
      <c r="D1845" s="49">
        <f t="shared" si="15"/>
        <v>0</v>
      </c>
    </row>
    <row r="1846" spans="2:4" x14ac:dyDescent="0.35">
      <c r="B1846" t="s">
        <v>1626</v>
      </c>
      <c r="C1846" t="s">
        <v>238</v>
      </c>
      <c r="D1846" s="49">
        <f t="shared" si="15"/>
        <v>0</v>
      </c>
    </row>
    <row r="1847" spans="2:4" x14ac:dyDescent="0.35">
      <c r="B1847" t="s">
        <v>1627</v>
      </c>
      <c r="C1847" t="s">
        <v>239</v>
      </c>
      <c r="D1847" s="49">
        <f t="shared" si="15"/>
        <v>0</v>
      </c>
    </row>
    <row r="1848" spans="2:4" x14ac:dyDescent="0.35">
      <c r="B1848" t="s">
        <v>1628</v>
      </c>
      <c r="C1848" t="s">
        <v>240</v>
      </c>
      <c r="D1848" s="49">
        <f t="shared" si="15"/>
        <v>0</v>
      </c>
    </row>
    <row r="1849" spans="2:4" x14ac:dyDescent="0.35">
      <c r="B1849" t="s">
        <v>1629</v>
      </c>
      <c r="C1849" t="s">
        <v>241</v>
      </c>
      <c r="D1849" s="49">
        <f t="shared" si="15"/>
        <v>0</v>
      </c>
    </row>
    <row r="1850" spans="2:4" x14ac:dyDescent="0.35">
      <c r="B1850" t="s">
        <v>1630</v>
      </c>
      <c r="C1850" t="s">
        <v>242</v>
      </c>
      <c r="D1850" s="49">
        <f t="shared" si="15"/>
        <v>0</v>
      </c>
    </row>
    <row r="1851" spans="2:4" x14ac:dyDescent="0.35">
      <c r="B1851" t="s">
        <v>1631</v>
      </c>
      <c r="C1851" t="s">
        <v>243</v>
      </c>
      <c r="D1851" s="49">
        <f t="shared" si="15"/>
        <v>0</v>
      </c>
    </row>
    <row r="1852" spans="2:4" x14ac:dyDescent="0.35">
      <c r="B1852" t="s">
        <v>1632</v>
      </c>
      <c r="C1852" t="s">
        <v>244</v>
      </c>
      <c r="D1852" s="49">
        <f t="shared" si="15"/>
        <v>0</v>
      </c>
    </row>
    <row r="1853" spans="2:4" x14ac:dyDescent="0.35">
      <c r="B1853" t="s">
        <v>1633</v>
      </c>
      <c r="C1853" t="s">
        <v>245</v>
      </c>
      <c r="D1853" s="49">
        <f t="shared" si="15"/>
        <v>0</v>
      </c>
    </row>
    <row r="1854" spans="2:4" x14ac:dyDescent="0.35">
      <c r="B1854" t="s">
        <v>1634</v>
      </c>
      <c r="C1854" t="s">
        <v>246</v>
      </c>
      <c r="D1854" s="49">
        <f t="shared" si="15"/>
        <v>0</v>
      </c>
    </row>
    <row r="1855" spans="2:4" x14ac:dyDescent="0.35">
      <c r="B1855" t="s">
        <v>1635</v>
      </c>
      <c r="C1855" t="s">
        <v>247</v>
      </c>
      <c r="D1855" s="49">
        <f t="shared" si="15"/>
        <v>0</v>
      </c>
    </row>
    <row r="1856" spans="2:4" x14ac:dyDescent="0.35">
      <c r="B1856" t="s">
        <v>1636</v>
      </c>
      <c r="C1856" t="s">
        <v>248</v>
      </c>
      <c r="D1856" s="49">
        <f t="shared" si="15"/>
        <v>0</v>
      </c>
    </row>
    <row r="1857" spans="2:4" x14ac:dyDescent="0.35">
      <c r="B1857" t="s">
        <v>1637</v>
      </c>
      <c r="C1857" t="s">
        <v>249</v>
      </c>
      <c r="D1857" s="49">
        <f t="shared" si="15"/>
        <v>0</v>
      </c>
    </row>
    <row r="1858" spans="2:4" x14ac:dyDescent="0.35">
      <c r="D1858" s="49"/>
    </row>
    <row r="1859" spans="2:4" x14ac:dyDescent="0.35">
      <c r="C1859" s="36" t="s">
        <v>250</v>
      </c>
      <c r="D1859" s="49"/>
    </row>
    <row r="1860" spans="2:4" x14ac:dyDescent="0.35">
      <c r="B1860" t="s">
        <v>1638</v>
      </c>
      <c r="C1860" t="s">
        <v>251</v>
      </c>
      <c r="D1860" s="49">
        <f>SUM(D1426,D1643)</f>
        <v>0</v>
      </c>
    </row>
    <row r="1861" spans="2:4" x14ac:dyDescent="0.35">
      <c r="D1861" s="49"/>
    </row>
    <row r="1862" spans="2:4" x14ac:dyDescent="0.35">
      <c r="C1862" s="36" t="s">
        <v>252</v>
      </c>
      <c r="D1862" s="49"/>
    </row>
    <row r="1863" spans="2:4" x14ac:dyDescent="0.35">
      <c r="B1863" t="s">
        <v>1639</v>
      </c>
      <c r="C1863" t="s">
        <v>253</v>
      </c>
      <c r="D1863" s="49">
        <f>SUM(D1429,D1646)</f>
        <v>0</v>
      </c>
    </row>
    <row r="1864" spans="2:4" x14ac:dyDescent="0.35">
      <c r="D1864" s="49"/>
    </row>
    <row r="1865" spans="2:4" x14ac:dyDescent="0.35">
      <c r="C1865" s="36" t="s">
        <v>254</v>
      </c>
      <c r="D1865" s="49"/>
    </row>
    <row r="1866" spans="2:4" x14ac:dyDescent="0.35">
      <c r="B1866" t="s">
        <v>1640</v>
      </c>
      <c r="C1866" t="s">
        <v>255</v>
      </c>
      <c r="D1866" s="49">
        <f>SUM(D1432,D1649)</f>
        <v>0</v>
      </c>
    </row>
    <row r="1867" spans="2:4" x14ac:dyDescent="0.35">
      <c r="D1867" s="49"/>
    </row>
    <row r="1868" spans="2:4" x14ac:dyDescent="0.35">
      <c r="C1868" s="36" t="s">
        <v>256</v>
      </c>
      <c r="D1868" s="49"/>
    </row>
    <row r="1869" spans="2:4" x14ac:dyDescent="0.35">
      <c r="B1869" t="s">
        <v>1641</v>
      </c>
      <c r="C1869" t="s">
        <v>257</v>
      </c>
      <c r="D1869" s="49">
        <f t="shared" ref="D1869:D1876" si="16">SUM(D1435,D1652)</f>
        <v>0</v>
      </c>
    </row>
    <row r="1870" spans="2:4" x14ac:dyDescent="0.35">
      <c r="B1870" t="s">
        <v>1642</v>
      </c>
      <c r="C1870" t="s">
        <v>258</v>
      </c>
      <c r="D1870" s="49">
        <f t="shared" si="16"/>
        <v>0</v>
      </c>
    </row>
    <row r="1871" spans="2:4" x14ac:dyDescent="0.35">
      <c r="B1871" t="s">
        <v>1643</v>
      </c>
      <c r="C1871" t="s">
        <v>259</v>
      </c>
      <c r="D1871" s="49">
        <f t="shared" si="16"/>
        <v>0</v>
      </c>
    </row>
    <row r="1872" spans="2:4" x14ac:dyDescent="0.35">
      <c r="B1872" t="s">
        <v>1644</v>
      </c>
      <c r="C1872" t="s">
        <v>260</v>
      </c>
      <c r="D1872" s="49">
        <f t="shared" si="16"/>
        <v>0</v>
      </c>
    </row>
    <row r="1873" spans="2:4" x14ac:dyDescent="0.35">
      <c r="B1873" t="s">
        <v>1645</v>
      </c>
      <c r="C1873" t="s">
        <v>261</v>
      </c>
      <c r="D1873" s="49">
        <f t="shared" si="16"/>
        <v>0</v>
      </c>
    </row>
    <row r="1874" spans="2:4" x14ac:dyDescent="0.35">
      <c r="B1874" t="s">
        <v>1646</v>
      </c>
      <c r="C1874" t="s">
        <v>262</v>
      </c>
      <c r="D1874" s="49">
        <f t="shared" si="16"/>
        <v>0</v>
      </c>
    </row>
    <row r="1875" spans="2:4" x14ac:dyDescent="0.35">
      <c r="B1875" t="s">
        <v>1647</v>
      </c>
      <c r="C1875" t="s">
        <v>263</v>
      </c>
      <c r="D1875" s="49">
        <f t="shared" si="16"/>
        <v>0</v>
      </c>
    </row>
    <row r="1876" spans="2:4" x14ac:dyDescent="0.35">
      <c r="B1876" t="s">
        <v>1648</v>
      </c>
      <c r="C1876" t="s">
        <v>264</v>
      </c>
      <c r="D1876" s="49">
        <f t="shared" si="16"/>
        <v>0</v>
      </c>
    </row>
    <row r="1877" spans="2:4" x14ac:dyDescent="0.35">
      <c r="D1877" s="49"/>
    </row>
    <row r="1878" spans="2:4" x14ac:dyDescent="0.35">
      <c r="C1878" s="36" t="s">
        <v>265</v>
      </c>
      <c r="D1878" s="49"/>
    </row>
    <row r="1879" spans="2:4" x14ac:dyDescent="0.35">
      <c r="B1879" t="s">
        <v>1649</v>
      </c>
      <c r="C1879" t="s">
        <v>266</v>
      </c>
      <c r="D1879" s="49">
        <f>SUM(D1445,D1662)</f>
        <v>0</v>
      </c>
    </row>
    <row r="1880" spans="2:4" x14ac:dyDescent="0.35">
      <c r="B1880" t="s">
        <v>1801</v>
      </c>
      <c r="C1880" t="s">
        <v>1793</v>
      </c>
      <c r="D1880" s="49">
        <f>SUM(D1446,D1663)</f>
        <v>0</v>
      </c>
    </row>
    <row r="1881" spans="2:4" x14ac:dyDescent="0.35">
      <c r="B1881" t="s">
        <v>1650</v>
      </c>
      <c r="C1881" t="s">
        <v>267</v>
      </c>
      <c r="D1881" s="49">
        <f>SUM(D1447,D1664)</f>
        <v>0</v>
      </c>
    </row>
    <row r="1883" spans="2:4" x14ac:dyDescent="0.35">
      <c r="C1883" s="36" t="s">
        <v>268</v>
      </c>
      <c r="D1883" s="49"/>
    </row>
    <row r="1884" spans="2:4" x14ac:dyDescent="0.35">
      <c r="B1884" t="s">
        <v>1651</v>
      </c>
      <c r="C1884" t="s">
        <v>269</v>
      </c>
      <c r="D1884" s="49">
        <f>SUM(D1450,D1667)</f>
        <v>0</v>
      </c>
    </row>
    <row r="1886" spans="2:4" x14ac:dyDescent="0.35">
      <c r="C1886" s="36" t="s">
        <v>270</v>
      </c>
    </row>
    <row r="1887" spans="2:4" x14ac:dyDescent="0.35">
      <c r="B1887" t="s">
        <v>1652</v>
      </c>
      <c r="C1887" t="s">
        <v>271</v>
      </c>
      <c r="D1887" s="49">
        <f>SUM(D1453,D1670)</f>
        <v>0</v>
      </c>
    </row>
    <row r="1888" spans="2:4" x14ac:dyDescent="0.35">
      <c r="D1888" s="49"/>
    </row>
    <row r="1889" spans="2:4" x14ac:dyDescent="0.35">
      <c r="D1889" s="49"/>
    </row>
    <row r="1890" spans="2:4" x14ac:dyDescent="0.35">
      <c r="C1890" s="36" t="s">
        <v>187</v>
      </c>
      <c r="D1890" s="49"/>
    </row>
    <row r="1891" spans="2:4" x14ac:dyDescent="0.35">
      <c r="C1891" s="36" t="s">
        <v>272</v>
      </c>
      <c r="D1891" s="49"/>
    </row>
    <row r="1892" spans="2:4" x14ac:dyDescent="0.35">
      <c r="B1892" t="s">
        <v>1653</v>
      </c>
      <c r="C1892" t="s">
        <v>273</v>
      </c>
      <c r="D1892" s="49">
        <f t="shared" ref="D1892:D1898" si="17">SUM(D1458,D1675)</f>
        <v>0</v>
      </c>
    </row>
    <row r="1893" spans="2:4" x14ac:dyDescent="0.35">
      <c r="B1893" t="s">
        <v>1654</v>
      </c>
      <c r="C1893" t="s">
        <v>274</v>
      </c>
      <c r="D1893" s="49">
        <f t="shared" si="17"/>
        <v>0</v>
      </c>
    </row>
    <row r="1894" spans="2:4" x14ac:dyDescent="0.35">
      <c r="B1894" t="s">
        <v>1655</v>
      </c>
      <c r="C1894" t="s">
        <v>275</v>
      </c>
      <c r="D1894" s="49">
        <f t="shared" si="17"/>
        <v>0</v>
      </c>
    </row>
    <row r="1895" spans="2:4" x14ac:dyDescent="0.35">
      <c r="B1895" t="s">
        <v>1656</v>
      </c>
      <c r="C1895" t="s">
        <v>276</v>
      </c>
      <c r="D1895" s="49">
        <f t="shared" si="17"/>
        <v>0</v>
      </c>
    </row>
    <row r="1896" spans="2:4" x14ac:dyDescent="0.35">
      <c r="B1896" t="s">
        <v>1657</v>
      </c>
      <c r="C1896" t="s">
        <v>277</v>
      </c>
      <c r="D1896" s="49">
        <f t="shared" si="17"/>
        <v>0</v>
      </c>
    </row>
    <row r="1897" spans="2:4" x14ac:dyDescent="0.35">
      <c r="B1897" t="s">
        <v>1658</v>
      </c>
      <c r="C1897" t="s">
        <v>278</v>
      </c>
      <c r="D1897" s="49">
        <f t="shared" si="17"/>
        <v>0</v>
      </c>
    </row>
    <row r="1898" spans="2:4" x14ac:dyDescent="0.35">
      <c r="B1898" t="s">
        <v>1659</v>
      </c>
      <c r="C1898" t="s">
        <v>279</v>
      </c>
      <c r="D1898" s="49">
        <f t="shared" si="17"/>
        <v>0</v>
      </c>
    </row>
    <row r="1899" spans="2:4" x14ac:dyDescent="0.35">
      <c r="D1899" s="49"/>
    </row>
    <row r="1900" spans="2:4" x14ac:dyDescent="0.35">
      <c r="C1900" s="36" t="s">
        <v>280</v>
      </c>
      <c r="D1900" s="49"/>
    </row>
    <row r="1901" spans="2:4" x14ac:dyDescent="0.35">
      <c r="B1901" t="s">
        <v>1660</v>
      </c>
      <c r="C1901" t="s">
        <v>281</v>
      </c>
      <c r="D1901" s="49">
        <f t="shared" ref="D1901:D1907" si="18">SUM(D1467,D1684)</f>
        <v>0</v>
      </c>
    </row>
    <row r="1902" spans="2:4" x14ac:dyDescent="0.35">
      <c r="B1902" t="s">
        <v>1661</v>
      </c>
      <c r="C1902" t="s">
        <v>282</v>
      </c>
      <c r="D1902" s="49">
        <f t="shared" si="18"/>
        <v>0</v>
      </c>
    </row>
    <row r="1903" spans="2:4" x14ac:dyDescent="0.35">
      <c r="B1903" t="s">
        <v>1662</v>
      </c>
      <c r="C1903" t="s">
        <v>283</v>
      </c>
      <c r="D1903" s="49">
        <f t="shared" si="18"/>
        <v>0</v>
      </c>
    </row>
    <row r="1904" spans="2:4" x14ac:dyDescent="0.35">
      <c r="B1904" t="s">
        <v>1663</v>
      </c>
      <c r="C1904" t="s">
        <v>284</v>
      </c>
      <c r="D1904" s="49">
        <f t="shared" si="18"/>
        <v>0</v>
      </c>
    </row>
    <row r="1905" spans="2:4" x14ac:dyDescent="0.35">
      <c r="B1905" t="s">
        <v>1664</v>
      </c>
      <c r="C1905" t="s">
        <v>285</v>
      </c>
      <c r="D1905" s="49">
        <f t="shared" si="18"/>
        <v>0</v>
      </c>
    </row>
    <row r="1906" spans="2:4" x14ac:dyDescent="0.35">
      <c r="B1906" t="s">
        <v>1811</v>
      </c>
      <c r="C1906" t="s">
        <v>1802</v>
      </c>
      <c r="D1906" s="49">
        <f t="shared" si="18"/>
        <v>0</v>
      </c>
    </row>
    <row r="1907" spans="2:4" x14ac:dyDescent="0.35">
      <c r="B1907" t="s">
        <v>1665</v>
      </c>
      <c r="C1907" t="s">
        <v>286</v>
      </c>
      <c r="D1907" s="49">
        <f t="shared" si="18"/>
        <v>0</v>
      </c>
    </row>
    <row r="1908" spans="2:4" x14ac:dyDescent="0.35">
      <c r="D1908" s="49"/>
    </row>
    <row r="1909" spans="2:4" x14ac:dyDescent="0.35">
      <c r="C1909" s="36" t="s">
        <v>287</v>
      </c>
      <c r="D1909" s="49"/>
    </row>
    <row r="1910" spans="2:4" x14ac:dyDescent="0.35">
      <c r="B1910" t="s">
        <v>1666</v>
      </c>
      <c r="C1910" t="s">
        <v>288</v>
      </c>
      <c r="D1910" s="49">
        <f>SUM(D1476,D1693)</f>
        <v>0</v>
      </c>
    </row>
    <row r="1911" spans="2:4" x14ac:dyDescent="0.35">
      <c r="D1911" s="49"/>
    </row>
    <row r="1912" spans="2:4" x14ac:dyDescent="0.35">
      <c r="C1912" s="36" t="s">
        <v>289</v>
      </c>
      <c r="D1912" s="49"/>
    </row>
    <row r="1913" spans="2:4" x14ac:dyDescent="0.35">
      <c r="B1913" t="s">
        <v>1667</v>
      </c>
      <c r="C1913" t="s">
        <v>459</v>
      </c>
      <c r="D1913" s="49">
        <f>SUM(D1479,D1696)</f>
        <v>0</v>
      </c>
    </row>
    <row r="1914" spans="2:4" x14ac:dyDescent="0.35">
      <c r="B1914" t="s">
        <v>1668</v>
      </c>
      <c r="C1914" t="s">
        <v>460</v>
      </c>
      <c r="D1914" s="49">
        <f>SUM(D1480,D1697)</f>
        <v>0</v>
      </c>
    </row>
    <row r="1915" spans="2:4" x14ac:dyDescent="0.35">
      <c r="B1915" t="s">
        <v>1669</v>
      </c>
      <c r="C1915" t="s">
        <v>292</v>
      </c>
      <c r="D1915" s="49">
        <f>SUM(D1481,D1698)</f>
        <v>0</v>
      </c>
    </row>
    <row r="1916" spans="2:4" x14ac:dyDescent="0.35">
      <c r="D1916" s="49"/>
    </row>
    <row r="1917" spans="2:4" x14ac:dyDescent="0.35">
      <c r="C1917" s="36" t="s">
        <v>293</v>
      </c>
      <c r="D1917" s="49"/>
    </row>
    <row r="1918" spans="2:4" x14ac:dyDescent="0.35">
      <c r="B1918" t="s">
        <v>1670</v>
      </c>
      <c r="C1918" t="s">
        <v>294</v>
      </c>
      <c r="D1918" s="49">
        <f>SUM(D1484,D1701)</f>
        <v>0</v>
      </c>
    </row>
    <row r="1919" spans="2:4" x14ac:dyDescent="0.35">
      <c r="B1919" t="s">
        <v>1671</v>
      </c>
      <c r="C1919" t="s">
        <v>295</v>
      </c>
      <c r="D1919" s="49">
        <f>SUM(D1485,D1702)</f>
        <v>0</v>
      </c>
    </row>
    <row r="1920" spans="2:4" x14ac:dyDescent="0.35">
      <c r="D1920" s="49"/>
    </row>
    <row r="1921" spans="2:4" x14ac:dyDescent="0.35">
      <c r="C1921" s="36" t="s">
        <v>296</v>
      </c>
      <c r="D1921" s="49"/>
    </row>
    <row r="1922" spans="2:4" x14ac:dyDescent="0.35">
      <c r="B1922" t="s">
        <v>1672</v>
      </c>
      <c r="C1922" t="s">
        <v>297</v>
      </c>
      <c r="D1922" s="49">
        <f t="shared" ref="D1922:D1929" si="19">SUM(D1488,D1705)</f>
        <v>0</v>
      </c>
    </row>
    <row r="1923" spans="2:4" x14ac:dyDescent="0.35">
      <c r="B1923" t="s">
        <v>1673</v>
      </c>
      <c r="C1923" t="s">
        <v>298</v>
      </c>
      <c r="D1923" s="49">
        <f t="shared" si="19"/>
        <v>0</v>
      </c>
    </row>
    <row r="1924" spans="2:4" x14ac:dyDescent="0.35">
      <c r="B1924" t="s">
        <v>1674</v>
      </c>
      <c r="C1924" t="s">
        <v>299</v>
      </c>
      <c r="D1924" s="49">
        <f t="shared" si="19"/>
        <v>0</v>
      </c>
    </row>
    <row r="1925" spans="2:4" x14ac:dyDescent="0.35">
      <c r="B1925" t="s">
        <v>1675</v>
      </c>
      <c r="C1925" t="s">
        <v>300</v>
      </c>
      <c r="D1925" s="49">
        <f t="shared" si="19"/>
        <v>0</v>
      </c>
    </row>
    <row r="1926" spans="2:4" x14ac:dyDescent="0.35">
      <c r="B1926" t="s">
        <v>1676</v>
      </c>
      <c r="C1926" t="s">
        <v>301</v>
      </c>
      <c r="D1926" s="49">
        <f t="shared" si="19"/>
        <v>0</v>
      </c>
    </row>
    <row r="1927" spans="2:4" x14ac:dyDescent="0.35">
      <c r="B1927" t="s">
        <v>1677</v>
      </c>
      <c r="C1927" t="s">
        <v>302</v>
      </c>
      <c r="D1927" s="49">
        <f t="shared" si="19"/>
        <v>0</v>
      </c>
    </row>
    <row r="1928" spans="2:4" x14ac:dyDescent="0.35">
      <c r="B1928" t="s">
        <v>1678</v>
      </c>
      <c r="C1928" t="s">
        <v>303</v>
      </c>
      <c r="D1928" s="49">
        <f t="shared" si="19"/>
        <v>0</v>
      </c>
    </row>
    <row r="1929" spans="2:4" x14ac:dyDescent="0.35">
      <c r="B1929" t="s">
        <v>1679</v>
      </c>
      <c r="C1929" t="s">
        <v>304</v>
      </c>
      <c r="D1929" s="49">
        <f t="shared" si="19"/>
        <v>0</v>
      </c>
    </row>
    <row r="1931" spans="2:4" x14ac:dyDescent="0.35">
      <c r="C1931" s="36" t="s">
        <v>305</v>
      </c>
      <c r="D1931" s="49"/>
    </row>
    <row r="1932" spans="2:4" x14ac:dyDescent="0.35">
      <c r="B1932" t="s">
        <v>1680</v>
      </c>
      <c r="C1932" t="s">
        <v>306</v>
      </c>
      <c r="D1932" s="49">
        <f>SUM(D1498,D1715)</f>
        <v>0</v>
      </c>
    </row>
    <row r="1934" spans="2:4" x14ac:dyDescent="0.35">
      <c r="C1934" s="36" t="s">
        <v>307</v>
      </c>
    </row>
    <row r="1935" spans="2:4" x14ac:dyDescent="0.35">
      <c r="B1935" t="s">
        <v>1681</v>
      </c>
      <c r="C1935" t="s">
        <v>308</v>
      </c>
      <c r="D1935" s="49">
        <f>SUM(D1501,D1718)</f>
        <v>0</v>
      </c>
    </row>
    <row r="1936" spans="2:4" x14ac:dyDescent="0.35">
      <c r="D1936" s="49"/>
    </row>
    <row r="1937" spans="2:4" x14ac:dyDescent="0.35">
      <c r="C1937" s="36" t="s">
        <v>309</v>
      </c>
      <c r="D1937" s="49"/>
    </row>
    <row r="1938" spans="2:4" x14ac:dyDescent="0.35">
      <c r="B1938" t="s">
        <v>1682</v>
      </c>
      <c r="C1938" t="s">
        <v>310</v>
      </c>
      <c r="D1938" s="49">
        <f>SUM(D1504,D1721)</f>
        <v>0</v>
      </c>
    </row>
    <row r="1939" spans="2:4" x14ac:dyDescent="0.35">
      <c r="D1939" s="49"/>
    </row>
    <row r="1940" spans="2:4" x14ac:dyDescent="0.35">
      <c r="C1940" s="36" t="s">
        <v>311</v>
      </c>
      <c r="D1940" s="49"/>
    </row>
    <row r="1941" spans="2:4" x14ac:dyDescent="0.35">
      <c r="B1941" t="s">
        <v>1683</v>
      </c>
      <c r="C1941" t="s">
        <v>312</v>
      </c>
      <c r="D1941" s="49">
        <f>SUM(D1507,D1724)</f>
        <v>0</v>
      </c>
    </row>
    <row r="1942" spans="2:4" x14ac:dyDescent="0.35">
      <c r="D1942" s="49"/>
    </row>
    <row r="1943" spans="2:4" x14ac:dyDescent="0.35">
      <c r="C1943" s="36" t="s">
        <v>313</v>
      </c>
      <c r="D1943" s="49"/>
    </row>
    <row r="1944" spans="2:4" x14ac:dyDescent="0.35">
      <c r="B1944" t="s">
        <v>1684</v>
      </c>
      <c r="C1944" t="s">
        <v>314</v>
      </c>
      <c r="D1944" s="49">
        <f t="shared" ref="D1944:D1950" si="20">SUM(D1510,D1727)</f>
        <v>0</v>
      </c>
    </row>
    <row r="1945" spans="2:4" x14ac:dyDescent="0.35">
      <c r="B1945" t="s">
        <v>1685</v>
      </c>
      <c r="C1945" t="s">
        <v>315</v>
      </c>
      <c r="D1945" s="49">
        <f t="shared" si="20"/>
        <v>0</v>
      </c>
    </row>
    <row r="1946" spans="2:4" x14ac:dyDescent="0.35">
      <c r="B1946" t="s">
        <v>1686</v>
      </c>
      <c r="C1946" t="s">
        <v>316</v>
      </c>
      <c r="D1946" s="49">
        <f t="shared" si="20"/>
        <v>0</v>
      </c>
    </row>
    <row r="1947" spans="2:4" x14ac:dyDescent="0.35">
      <c r="B1947" t="s">
        <v>1687</v>
      </c>
      <c r="C1947" t="s">
        <v>317</v>
      </c>
      <c r="D1947" s="49">
        <f t="shared" si="20"/>
        <v>0</v>
      </c>
    </row>
    <row r="1948" spans="2:4" x14ac:dyDescent="0.35">
      <c r="B1948" t="s">
        <v>1688</v>
      </c>
      <c r="C1948" t="s">
        <v>318</v>
      </c>
      <c r="D1948" s="49">
        <f t="shared" si="20"/>
        <v>0</v>
      </c>
    </row>
    <row r="1949" spans="2:4" x14ac:dyDescent="0.35">
      <c r="B1949" t="s">
        <v>1689</v>
      </c>
      <c r="C1949" t="s">
        <v>319</v>
      </c>
      <c r="D1949" s="49">
        <f t="shared" si="20"/>
        <v>0</v>
      </c>
    </row>
    <row r="1950" spans="2:4" x14ac:dyDescent="0.35">
      <c r="B1950" t="s">
        <v>1690</v>
      </c>
      <c r="C1950" t="s">
        <v>320</v>
      </c>
      <c r="D1950" s="49">
        <f t="shared" si="20"/>
        <v>0</v>
      </c>
    </row>
    <row r="1951" spans="2:4" x14ac:dyDescent="0.35">
      <c r="D1951" s="49"/>
    </row>
    <row r="1952" spans="2:4" x14ac:dyDescent="0.35">
      <c r="C1952" s="36" t="s">
        <v>321</v>
      </c>
      <c r="D1952" s="49"/>
    </row>
    <row r="1953" spans="2:4" x14ac:dyDescent="0.35">
      <c r="B1953" t="s">
        <v>1691</v>
      </c>
      <c r="C1953" t="s">
        <v>322</v>
      </c>
      <c r="D1953" s="49">
        <f>SUM(D1519,D1736)</f>
        <v>0</v>
      </c>
    </row>
    <row r="1954" spans="2:4" x14ac:dyDescent="0.35">
      <c r="D1954" s="49"/>
    </row>
    <row r="1955" spans="2:4" x14ac:dyDescent="0.35">
      <c r="D1955" s="49"/>
    </row>
    <row r="1956" spans="2:4" x14ac:dyDescent="0.35">
      <c r="C1956" s="36" t="s">
        <v>188</v>
      </c>
      <c r="D1956" s="49"/>
    </row>
    <row r="1957" spans="2:4" x14ac:dyDescent="0.35">
      <c r="C1957" s="36" t="s">
        <v>323</v>
      </c>
      <c r="D1957" s="49"/>
    </row>
    <row r="1958" spans="2:4" x14ac:dyDescent="0.35">
      <c r="B1958" t="s">
        <v>1692</v>
      </c>
      <c r="C1958" t="s">
        <v>324</v>
      </c>
      <c r="D1958" s="49">
        <f t="shared" ref="D1958:D1991" si="21">SUM(D1524,D1741)</f>
        <v>0</v>
      </c>
    </row>
    <row r="1959" spans="2:4" x14ac:dyDescent="0.35">
      <c r="B1959" t="s">
        <v>1693</v>
      </c>
      <c r="C1959" t="s">
        <v>325</v>
      </c>
      <c r="D1959" s="49">
        <f t="shared" si="21"/>
        <v>0</v>
      </c>
    </row>
    <row r="1960" spans="2:4" x14ac:dyDescent="0.35">
      <c r="B1960" t="s">
        <v>1694</v>
      </c>
      <c r="C1960" t="s">
        <v>326</v>
      </c>
      <c r="D1960" s="49">
        <f t="shared" si="21"/>
        <v>0</v>
      </c>
    </row>
    <row r="1961" spans="2:4" x14ac:dyDescent="0.35">
      <c r="B1961" t="s">
        <v>1695</v>
      </c>
      <c r="C1961" t="s">
        <v>327</v>
      </c>
      <c r="D1961" s="49">
        <f t="shared" si="21"/>
        <v>0</v>
      </c>
    </row>
    <row r="1962" spans="2:4" x14ac:dyDescent="0.35">
      <c r="B1962" t="s">
        <v>1696</v>
      </c>
      <c r="C1962" t="s">
        <v>328</v>
      </c>
      <c r="D1962" s="49">
        <f t="shared" si="21"/>
        <v>0</v>
      </c>
    </row>
    <row r="1963" spans="2:4" x14ac:dyDescent="0.35">
      <c r="B1963" t="s">
        <v>1697</v>
      </c>
      <c r="C1963" t="s">
        <v>329</v>
      </c>
      <c r="D1963" s="49">
        <f t="shared" si="21"/>
        <v>0</v>
      </c>
    </row>
    <row r="1964" spans="2:4" x14ac:dyDescent="0.35">
      <c r="B1964" t="s">
        <v>1698</v>
      </c>
      <c r="C1964" t="s">
        <v>330</v>
      </c>
      <c r="D1964" s="49">
        <f t="shared" si="21"/>
        <v>0</v>
      </c>
    </row>
    <row r="1965" spans="2:4" x14ac:dyDescent="0.35">
      <c r="B1965" t="s">
        <v>1699</v>
      </c>
      <c r="C1965" t="s">
        <v>331</v>
      </c>
      <c r="D1965" s="49">
        <f t="shared" si="21"/>
        <v>0</v>
      </c>
    </row>
    <row r="1966" spans="2:4" x14ac:dyDescent="0.35">
      <c r="B1966" t="s">
        <v>1700</v>
      </c>
      <c r="C1966" t="s">
        <v>332</v>
      </c>
      <c r="D1966" s="49">
        <f t="shared" si="21"/>
        <v>0</v>
      </c>
    </row>
    <row r="1967" spans="2:4" x14ac:dyDescent="0.35">
      <c r="B1967" t="s">
        <v>1701</v>
      </c>
      <c r="C1967" t="s">
        <v>333</v>
      </c>
      <c r="D1967" s="49">
        <f t="shared" si="21"/>
        <v>0</v>
      </c>
    </row>
    <row r="1968" spans="2:4" x14ac:dyDescent="0.35">
      <c r="B1968" t="s">
        <v>1702</v>
      </c>
      <c r="C1968" t="s">
        <v>334</v>
      </c>
      <c r="D1968" s="49">
        <f t="shared" si="21"/>
        <v>0</v>
      </c>
    </row>
    <row r="1969" spans="2:4" x14ac:dyDescent="0.35">
      <c r="B1969" t="s">
        <v>1703</v>
      </c>
      <c r="C1969" t="s">
        <v>335</v>
      </c>
      <c r="D1969" s="49">
        <f t="shared" si="21"/>
        <v>0</v>
      </c>
    </row>
    <row r="1970" spans="2:4" x14ac:dyDescent="0.35">
      <c r="B1970" t="s">
        <v>1704</v>
      </c>
      <c r="C1970" t="s">
        <v>336</v>
      </c>
      <c r="D1970" s="49">
        <f t="shared" si="21"/>
        <v>0</v>
      </c>
    </row>
    <row r="1971" spans="2:4" x14ac:dyDescent="0.35">
      <c r="B1971" t="s">
        <v>1705</v>
      </c>
      <c r="C1971" t="s">
        <v>337</v>
      </c>
      <c r="D1971" s="49">
        <f t="shared" si="21"/>
        <v>0</v>
      </c>
    </row>
    <row r="1972" spans="2:4" x14ac:dyDescent="0.35">
      <c r="B1972" t="s">
        <v>1706</v>
      </c>
      <c r="C1972" t="s">
        <v>338</v>
      </c>
      <c r="D1972" s="49">
        <f t="shared" si="21"/>
        <v>0</v>
      </c>
    </row>
    <row r="1973" spans="2:4" x14ac:dyDescent="0.35">
      <c r="B1973" t="s">
        <v>1707</v>
      </c>
      <c r="C1973" t="s">
        <v>339</v>
      </c>
      <c r="D1973" s="49">
        <f t="shared" si="21"/>
        <v>0</v>
      </c>
    </row>
    <row r="1974" spans="2:4" x14ac:dyDescent="0.35">
      <c r="B1974" t="s">
        <v>1708</v>
      </c>
      <c r="C1974" t="s">
        <v>340</v>
      </c>
      <c r="D1974" s="49">
        <f t="shared" si="21"/>
        <v>0</v>
      </c>
    </row>
    <row r="1975" spans="2:4" x14ac:dyDescent="0.35">
      <c r="B1975" t="s">
        <v>1709</v>
      </c>
      <c r="C1975" t="s">
        <v>341</v>
      </c>
      <c r="D1975" s="49">
        <f t="shared" si="21"/>
        <v>0</v>
      </c>
    </row>
    <row r="1976" spans="2:4" x14ac:dyDescent="0.35">
      <c r="B1976" t="s">
        <v>1710</v>
      </c>
      <c r="C1976" t="s">
        <v>342</v>
      </c>
      <c r="D1976" s="49">
        <f t="shared" si="21"/>
        <v>0</v>
      </c>
    </row>
    <row r="1977" spans="2:4" x14ac:dyDescent="0.35">
      <c r="B1977" t="s">
        <v>1711</v>
      </c>
      <c r="C1977" t="s">
        <v>343</v>
      </c>
      <c r="D1977" s="49">
        <f t="shared" si="21"/>
        <v>0</v>
      </c>
    </row>
    <row r="1978" spans="2:4" x14ac:dyDescent="0.35">
      <c r="B1978" t="s">
        <v>1712</v>
      </c>
      <c r="C1978" t="s">
        <v>344</v>
      </c>
      <c r="D1978" s="49">
        <f t="shared" si="21"/>
        <v>0</v>
      </c>
    </row>
    <row r="1979" spans="2:4" x14ac:dyDescent="0.35">
      <c r="B1979" t="s">
        <v>1713</v>
      </c>
      <c r="C1979" t="s">
        <v>345</v>
      </c>
      <c r="D1979" s="49">
        <f t="shared" si="21"/>
        <v>0</v>
      </c>
    </row>
    <row r="1980" spans="2:4" x14ac:dyDescent="0.35">
      <c r="B1980" t="s">
        <v>1714</v>
      </c>
      <c r="C1980" t="s">
        <v>346</v>
      </c>
      <c r="D1980" s="49">
        <f t="shared" si="21"/>
        <v>0</v>
      </c>
    </row>
    <row r="1981" spans="2:4" x14ac:dyDescent="0.35">
      <c r="B1981" t="s">
        <v>1715</v>
      </c>
      <c r="C1981" t="s">
        <v>347</v>
      </c>
      <c r="D1981" s="49">
        <f t="shared" si="21"/>
        <v>0</v>
      </c>
    </row>
    <row r="1982" spans="2:4" x14ac:dyDescent="0.35">
      <c r="B1982" t="s">
        <v>1716</v>
      </c>
      <c r="C1982" t="s">
        <v>348</v>
      </c>
      <c r="D1982" s="49">
        <f t="shared" si="21"/>
        <v>0</v>
      </c>
    </row>
    <row r="1983" spans="2:4" x14ac:dyDescent="0.35">
      <c r="B1983" t="s">
        <v>1717</v>
      </c>
      <c r="C1983" t="s">
        <v>349</v>
      </c>
      <c r="D1983" s="49">
        <f t="shared" si="21"/>
        <v>0</v>
      </c>
    </row>
    <row r="1984" spans="2:4" x14ac:dyDescent="0.35">
      <c r="B1984" t="s">
        <v>1718</v>
      </c>
      <c r="C1984" t="s">
        <v>350</v>
      </c>
      <c r="D1984" s="49">
        <f t="shared" si="21"/>
        <v>0</v>
      </c>
    </row>
    <row r="1985" spans="2:4" x14ac:dyDescent="0.35">
      <c r="B1985" t="s">
        <v>1719</v>
      </c>
      <c r="C1985" t="s">
        <v>351</v>
      </c>
      <c r="D1985" s="49">
        <f t="shared" si="21"/>
        <v>0</v>
      </c>
    </row>
    <row r="1986" spans="2:4" x14ac:dyDescent="0.35">
      <c r="B1986" t="s">
        <v>1720</v>
      </c>
      <c r="C1986" t="s">
        <v>352</v>
      </c>
      <c r="D1986" s="49">
        <f t="shared" si="21"/>
        <v>0</v>
      </c>
    </row>
    <row r="1987" spans="2:4" x14ac:dyDescent="0.35">
      <c r="B1987" t="s">
        <v>1721</v>
      </c>
      <c r="C1987" t="s">
        <v>353</v>
      </c>
      <c r="D1987" s="49">
        <f t="shared" si="21"/>
        <v>0</v>
      </c>
    </row>
    <row r="1988" spans="2:4" x14ac:dyDescent="0.35">
      <c r="B1988" t="s">
        <v>1722</v>
      </c>
      <c r="C1988" t="s">
        <v>354</v>
      </c>
      <c r="D1988" s="49">
        <f t="shared" si="21"/>
        <v>0</v>
      </c>
    </row>
    <row r="1989" spans="2:4" x14ac:dyDescent="0.35">
      <c r="B1989" t="s">
        <v>1723</v>
      </c>
      <c r="C1989" t="s">
        <v>355</v>
      </c>
      <c r="D1989" s="49">
        <f t="shared" si="21"/>
        <v>0</v>
      </c>
    </row>
    <row r="1990" spans="2:4" x14ac:dyDescent="0.35">
      <c r="B1990" t="s">
        <v>1724</v>
      </c>
      <c r="C1990" t="s">
        <v>356</v>
      </c>
      <c r="D1990" s="49">
        <f t="shared" si="21"/>
        <v>0</v>
      </c>
    </row>
    <row r="1991" spans="2:4" x14ac:dyDescent="0.35">
      <c r="B1991" t="s">
        <v>1725</v>
      </c>
      <c r="C1991" t="s">
        <v>357</v>
      </c>
      <c r="D1991" s="49">
        <f t="shared" si="21"/>
        <v>0</v>
      </c>
    </row>
    <row r="1992" spans="2:4" x14ac:dyDescent="0.35">
      <c r="D1992" s="49"/>
    </row>
    <row r="1993" spans="2:4" x14ac:dyDescent="0.35">
      <c r="C1993" s="36" t="s">
        <v>358</v>
      </c>
      <c r="D1993" s="49"/>
    </row>
    <row r="1994" spans="2:4" x14ac:dyDescent="0.35">
      <c r="B1994" t="s">
        <v>1726</v>
      </c>
      <c r="C1994" t="s">
        <v>359</v>
      </c>
      <c r="D1994" s="49">
        <f>SUM(D1560,D1777)</f>
        <v>0</v>
      </c>
    </row>
    <row r="1995" spans="2:4" x14ac:dyDescent="0.35">
      <c r="B1995" t="s">
        <v>1727</v>
      </c>
      <c r="C1995" t="s">
        <v>360</v>
      </c>
      <c r="D1995" s="49">
        <f>SUM(D1561,D1778)</f>
        <v>0</v>
      </c>
    </row>
    <row r="1996" spans="2:4" x14ac:dyDescent="0.35">
      <c r="B1996" t="s">
        <v>1728</v>
      </c>
      <c r="C1996" t="s">
        <v>361</v>
      </c>
      <c r="D1996" s="49">
        <f>SUM(D1562,D1779)</f>
        <v>0</v>
      </c>
    </row>
    <row r="1997" spans="2:4" x14ac:dyDescent="0.35">
      <c r="B1997" t="s">
        <v>1729</v>
      </c>
      <c r="C1997" t="s">
        <v>362</v>
      </c>
      <c r="D1997" s="49">
        <f>SUM(D1563,D1780)</f>
        <v>0</v>
      </c>
    </row>
    <row r="1998" spans="2:4" x14ac:dyDescent="0.35">
      <c r="D1998" s="49"/>
    </row>
    <row r="1999" spans="2:4" x14ac:dyDescent="0.35">
      <c r="C1999" s="36" t="s">
        <v>363</v>
      </c>
      <c r="D1999" s="49"/>
    </row>
    <row r="2000" spans="2:4" x14ac:dyDescent="0.35">
      <c r="B2000" t="s">
        <v>1730</v>
      </c>
      <c r="C2000" t="s">
        <v>364</v>
      </c>
      <c r="D2000" s="49">
        <f>SUM(D1566,D1783)</f>
        <v>0</v>
      </c>
    </row>
    <row r="2001" spans="2:4" x14ac:dyDescent="0.35">
      <c r="D2001" s="49"/>
    </row>
    <row r="2002" spans="2:4" x14ac:dyDescent="0.35">
      <c r="C2002" s="36" t="s">
        <v>365</v>
      </c>
      <c r="D2002" s="49"/>
    </row>
    <row r="2003" spans="2:4" x14ac:dyDescent="0.35">
      <c r="B2003" t="s">
        <v>1731</v>
      </c>
      <c r="C2003" t="s">
        <v>366</v>
      </c>
      <c r="D2003" s="49">
        <f>SUM(D1569,D1786)</f>
        <v>0</v>
      </c>
    </row>
    <row r="2004" spans="2:4" x14ac:dyDescent="0.35">
      <c r="D2004" s="49"/>
    </row>
    <row r="2005" spans="2:4" x14ac:dyDescent="0.35">
      <c r="C2005" s="36" t="s">
        <v>367</v>
      </c>
      <c r="D2005" s="49"/>
    </row>
    <row r="2006" spans="2:4" x14ac:dyDescent="0.35">
      <c r="B2006" t="s">
        <v>1732</v>
      </c>
      <c r="C2006" t="s">
        <v>368</v>
      </c>
      <c r="D2006" s="49">
        <f>SUM(D1572,D1789)</f>
        <v>0</v>
      </c>
    </row>
    <row r="2007" spans="2:4" x14ac:dyDescent="0.35">
      <c r="D2007" s="49"/>
    </row>
    <row r="2008" spans="2:4" x14ac:dyDescent="0.35">
      <c r="C2008" s="36" t="s">
        <v>369</v>
      </c>
      <c r="D2008" s="49"/>
    </row>
    <row r="2009" spans="2:4" x14ac:dyDescent="0.35">
      <c r="B2009" t="s">
        <v>1733</v>
      </c>
      <c r="C2009" t="s">
        <v>370</v>
      </c>
      <c r="D2009" s="49">
        <f>SUM(D1575,D1792)</f>
        <v>0</v>
      </c>
    </row>
    <row r="2010" spans="2:4" x14ac:dyDescent="0.35">
      <c r="D2010" s="49"/>
    </row>
    <row r="2011" spans="2:4" x14ac:dyDescent="0.35">
      <c r="C2011" s="36" t="s">
        <v>371</v>
      </c>
      <c r="D2011" s="49"/>
    </row>
    <row r="2012" spans="2:4" x14ac:dyDescent="0.35">
      <c r="B2012" t="s">
        <v>1734</v>
      </c>
      <c r="C2012" t="s">
        <v>372</v>
      </c>
      <c r="D2012" s="49">
        <f>SUM(D1578,D1795)</f>
        <v>0</v>
      </c>
    </row>
    <row r="2013" spans="2:4" x14ac:dyDescent="0.35">
      <c r="D2013" s="49"/>
    </row>
    <row r="2014" spans="2:4" x14ac:dyDescent="0.35">
      <c r="D2014" s="49"/>
    </row>
    <row r="2015" spans="2:4" x14ac:dyDescent="0.35">
      <c r="C2015" s="36" t="s">
        <v>373</v>
      </c>
      <c r="D2015" s="49"/>
    </row>
    <row r="2016" spans="2:4" x14ac:dyDescent="0.35">
      <c r="B2016" t="s">
        <v>2490</v>
      </c>
      <c r="C2016" t="s">
        <v>374</v>
      </c>
      <c r="D2016" s="49">
        <f>SUM(D1582,D1799)</f>
        <v>0</v>
      </c>
    </row>
    <row r="2017" spans="2:5" x14ac:dyDescent="0.35">
      <c r="D2017" s="49"/>
    </row>
    <row r="2019" spans="2:5" s="43" customFormat="1" x14ac:dyDescent="0.35">
      <c r="C2019" s="44" t="s">
        <v>454</v>
      </c>
      <c r="D2019" s="46"/>
    </row>
    <row r="2021" spans="2:5" x14ac:dyDescent="0.35">
      <c r="B2021" t="s">
        <v>532</v>
      </c>
      <c r="C2021" t="s">
        <v>40</v>
      </c>
      <c r="D2021" s="49">
        <f>'Consultant Data'!D9</f>
        <v>0</v>
      </c>
      <c r="E2021" s="37"/>
    </row>
    <row r="2023" spans="2:5" x14ac:dyDescent="0.35">
      <c r="C2023" s="36" t="s">
        <v>41</v>
      </c>
    </row>
    <row r="2024" spans="2:5" x14ac:dyDescent="0.35">
      <c r="B2024" t="s">
        <v>533</v>
      </c>
      <c r="C2024" t="s">
        <v>43</v>
      </c>
      <c r="D2024" s="49">
        <f>'Consultant Data'!D12</f>
        <v>0</v>
      </c>
      <c r="E2024" s="37"/>
    </row>
    <row r="2025" spans="2:5" x14ac:dyDescent="0.35">
      <c r="B2025" t="s">
        <v>534</v>
      </c>
      <c r="C2025" t="s">
        <v>45</v>
      </c>
      <c r="D2025" s="49">
        <f>'Consultant Data'!D13</f>
        <v>0</v>
      </c>
      <c r="E2025" s="37"/>
    </row>
    <row r="2026" spans="2:5" x14ac:dyDescent="0.35">
      <c r="B2026" t="s">
        <v>535</v>
      </c>
      <c r="C2026" t="s">
        <v>47</v>
      </c>
      <c r="D2026" s="49">
        <f>'Consultant Data'!D14</f>
        <v>0</v>
      </c>
      <c r="E2026" s="37"/>
    </row>
    <row r="2027" spans="2:5" x14ac:dyDescent="0.35">
      <c r="B2027" t="s">
        <v>536</v>
      </c>
      <c r="C2027" t="s">
        <v>49</v>
      </c>
      <c r="D2027" s="49">
        <f>'Consultant Data'!D15</f>
        <v>0</v>
      </c>
      <c r="E2027" s="37"/>
    </row>
    <row r="2028" spans="2:5" x14ac:dyDescent="0.35">
      <c r="B2028" t="s">
        <v>537</v>
      </c>
      <c r="C2028" t="s">
        <v>51</v>
      </c>
      <c r="D2028" s="49">
        <f>'Consultant Data'!D16</f>
        <v>0</v>
      </c>
      <c r="E2028" s="37"/>
    </row>
    <row r="2029" spans="2:5" x14ac:dyDescent="0.35">
      <c r="B2029" t="s">
        <v>538</v>
      </c>
      <c r="C2029" t="s">
        <v>53</v>
      </c>
      <c r="D2029" s="49">
        <f>'Consultant Data'!D17</f>
        <v>0</v>
      </c>
      <c r="E2029" s="37"/>
    </row>
    <row r="2030" spans="2:5" x14ac:dyDescent="0.35">
      <c r="B2030" t="s">
        <v>539</v>
      </c>
      <c r="C2030" t="s">
        <v>55</v>
      </c>
      <c r="D2030" s="49">
        <f>'Consultant Data'!D18</f>
        <v>0</v>
      </c>
      <c r="E2030" s="37"/>
    </row>
    <row r="2032" spans="2:5" x14ac:dyDescent="0.35">
      <c r="C2032" s="36" t="s">
        <v>92</v>
      </c>
    </row>
    <row r="2033" spans="2:5" x14ac:dyDescent="0.35">
      <c r="B2033" t="s">
        <v>540</v>
      </c>
      <c r="C2033" t="s">
        <v>58</v>
      </c>
      <c r="D2033" s="49">
        <f>'Consultant Data'!D24</f>
        <v>0</v>
      </c>
      <c r="E2033" s="37"/>
    </row>
    <row r="2034" spans="2:5" x14ac:dyDescent="0.35">
      <c r="B2034" t="s">
        <v>541</v>
      </c>
      <c r="C2034" t="s">
        <v>60</v>
      </c>
      <c r="D2034" s="49">
        <f>'Consultant Data'!D25</f>
        <v>0</v>
      </c>
      <c r="E2034" s="37"/>
    </row>
    <row r="2035" spans="2:5" x14ac:dyDescent="0.35">
      <c r="B2035" t="s">
        <v>542</v>
      </c>
      <c r="C2035" t="s">
        <v>91</v>
      </c>
      <c r="D2035" s="49">
        <f>'Consultant Data'!D26</f>
        <v>0</v>
      </c>
      <c r="E2035" s="37"/>
    </row>
    <row r="2036" spans="2:5" x14ac:dyDescent="0.35">
      <c r="B2036" t="s">
        <v>543</v>
      </c>
      <c r="C2036" t="s">
        <v>62</v>
      </c>
      <c r="D2036" s="49">
        <f>'Consultant Data'!D27</f>
        <v>0</v>
      </c>
      <c r="E2036" s="37"/>
    </row>
    <row r="2037" spans="2:5" x14ac:dyDescent="0.35">
      <c r="B2037" t="s">
        <v>544</v>
      </c>
      <c r="C2037" t="s">
        <v>64</v>
      </c>
      <c r="D2037" s="49">
        <f>'Consultant Data'!D28</f>
        <v>0</v>
      </c>
      <c r="E2037" s="37"/>
    </row>
    <row r="2038" spans="2:5" x14ac:dyDescent="0.35">
      <c r="B2038" t="s">
        <v>545</v>
      </c>
      <c r="C2038" t="s">
        <v>66</v>
      </c>
      <c r="D2038" s="49">
        <f>'Consultant Data'!D29</f>
        <v>0</v>
      </c>
      <c r="E2038" s="37"/>
    </row>
    <row r="2039" spans="2:5" x14ac:dyDescent="0.35">
      <c r="B2039" t="s">
        <v>546</v>
      </c>
      <c r="C2039" t="s">
        <v>68</v>
      </c>
      <c r="D2039" s="49">
        <f>'Consultant Data'!D30</f>
        <v>0</v>
      </c>
      <c r="E2039" s="37"/>
    </row>
    <row r="2040" spans="2:5" x14ac:dyDescent="0.35">
      <c r="B2040" t="s">
        <v>547</v>
      </c>
      <c r="C2040" t="s">
        <v>70</v>
      </c>
      <c r="D2040" s="49">
        <f>'Consultant Data'!D31</f>
        <v>0</v>
      </c>
      <c r="E2040" s="37"/>
    </row>
    <row r="2041" spans="2:5" x14ac:dyDescent="0.35">
      <c r="B2041" t="s">
        <v>548</v>
      </c>
      <c r="C2041" t="s">
        <v>72</v>
      </c>
      <c r="D2041" s="49">
        <f>'Consultant Data'!D32</f>
        <v>0</v>
      </c>
      <c r="E2041" s="37"/>
    </row>
    <row r="2042" spans="2:5" x14ac:dyDescent="0.35">
      <c r="B2042" t="s">
        <v>549</v>
      </c>
      <c r="C2042" t="s">
        <v>74</v>
      </c>
      <c r="D2042" s="49">
        <f>'Consultant Data'!D33</f>
        <v>0</v>
      </c>
      <c r="E2042" s="37"/>
    </row>
    <row r="2043" spans="2:5" x14ac:dyDescent="0.35">
      <c r="B2043" t="s">
        <v>550</v>
      </c>
      <c r="C2043" t="s">
        <v>81</v>
      </c>
      <c r="D2043" s="49">
        <f>'Consultant Data'!D34</f>
        <v>0</v>
      </c>
      <c r="E2043" s="37"/>
    </row>
    <row r="2044" spans="2:5" x14ac:dyDescent="0.35">
      <c r="B2044" t="s">
        <v>551</v>
      </c>
      <c r="C2044" t="s">
        <v>93</v>
      </c>
      <c r="D2044" s="49">
        <f>'Consultant Data'!D35</f>
        <v>0</v>
      </c>
      <c r="E2044" s="37"/>
    </row>
    <row r="2046" spans="2:5" x14ac:dyDescent="0.35">
      <c r="C2046" s="36" t="s">
        <v>75</v>
      </c>
    </row>
    <row r="2047" spans="2:5" x14ac:dyDescent="0.35">
      <c r="B2047" t="s">
        <v>552</v>
      </c>
      <c r="C2047" t="s">
        <v>79</v>
      </c>
      <c r="D2047" s="49">
        <f>'Consultant Data'!D44</f>
        <v>0</v>
      </c>
      <c r="E2047" s="37"/>
    </row>
    <row r="2048" spans="2:5" x14ac:dyDescent="0.35">
      <c r="B2048" t="s">
        <v>553</v>
      </c>
      <c r="C2048" t="s">
        <v>90</v>
      </c>
      <c r="D2048" s="49">
        <f>'Consultant Data'!D45</f>
        <v>0</v>
      </c>
      <c r="E2048" s="37"/>
    </row>
    <row r="2050" spans="2:4" s="43" customFormat="1" x14ac:dyDescent="0.35">
      <c r="C2050" s="44" t="s">
        <v>455</v>
      </c>
      <c r="D2050" s="46"/>
    </row>
    <row r="2051" spans="2:4" x14ac:dyDescent="0.35">
      <c r="C2051" s="36"/>
    </row>
    <row r="2052" spans="2:4" x14ac:dyDescent="0.35">
      <c r="B2052" t="s">
        <v>510</v>
      </c>
      <c r="C2052" t="s">
        <v>40</v>
      </c>
      <c r="D2052" s="49">
        <f>'Consultant Data'!$E$9</f>
        <v>0</v>
      </c>
    </row>
    <row r="2054" spans="2:4" x14ac:dyDescent="0.35">
      <c r="C2054" s="36" t="s">
        <v>41</v>
      </c>
    </row>
    <row r="2055" spans="2:4" x14ac:dyDescent="0.35">
      <c r="B2055" t="s">
        <v>511</v>
      </c>
      <c r="C2055" t="s">
        <v>43</v>
      </c>
      <c r="D2055" s="49">
        <f>'Consultant Data'!$E$12</f>
        <v>0</v>
      </c>
    </row>
    <row r="2056" spans="2:4" x14ac:dyDescent="0.35">
      <c r="B2056" t="s">
        <v>512</v>
      </c>
      <c r="C2056" t="s">
        <v>45</v>
      </c>
      <c r="D2056" s="49">
        <f>'Consultant Data'!$E$13</f>
        <v>0</v>
      </c>
    </row>
    <row r="2057" spans="2:4" x14ac:dyDescent="0.35">
      <c r="B2057" t="s">
        <v>513</v>
      </c>
      <c r="C2057" t="s">
        <v>47</v>
      </c>
      <c r="D2057" s="49">
        <f>'Consultant Data'!$E$14</f>
        <v>0</v>
      </c>
    </row>
    <row r="2058" spans="2:4" x14ac:dyDescent="0.35">
      <c r="B2058" t="s">
        <v>514</v>
      </c>
      <c r="C2058" t="s">
        <v>49</v>
      </c>
      <c r="D2058" s="49">
        <f>'Consultant Data'!$E$15</f>
        <v>0</v>
      </c>
    </row>
    <row r="2059" spans="2:4" x14ac:dyDescent="0.35">
      <c r="B2059" t="s">
        <v>515</v>
      </c>
      <c r="C2059" t="s">
        <v>51</v>
      </c>
      <c r="D2059" s="49">
        <f>'Consultant Data'!$E$16</f>
        <v>0</v>
      </c>
    </row>
    <row r="2060" spans="2:4" x14ac:dyDescent="0.35">
      <c r="B2060" t="s">
        <v>516</v>
      </c>
      <c r="C2060" t="s">
        <v>53</v>
      </c>
      <c r="D2060" s="49">
        <f>'Consultant Data'!$E$17</f>
        <v>0</v>
      </c>
    </row>
    <row r="2061" spans="2:4" x14ac:dyDescent="0.35">
      <c r="B2061" t="s">
        <v>517</v>
      </c>
      <c r="C2061" t="s">
        <v>55</v>
      </c>
      <c r="D2061" s="49">
        <f>'Consultant Data'!$E$18</f>
        <v>0</v>
      </c>
    </row>
    <row r="2063" spans="2:4" x14ac:dyDescent="0.35">
      <c r="C2063" s="36" t="s">
        <v>92</v>
      </c>
    </row>
    <row r="2064" spans="2:4" x14ac:dyDescent="0.35">
      <c r="B2064" t="s">
        <v>518</v>
      </c>
      <c r="C2064" t="s">
        <v>58</v>
      </c>
      <c r="D2064" s="49">
        <f>'Consultant Data'!$E$24</f>
        <v>0</v>
      </c>
    </row>
    <row r="2065" spans="2:4" x14ac:dyDescent="0.35">
      <c r="B2065" t="s">
        <v>519</v>
      </c>
      <c r="C2065" t="s">
        <v>60</v>
      </c>
      <c r="D2065" s="49">
        <f>'Consultant Data'!$E$25</f>
        <v>0</v>
      </c>
    </row>
    <row r="2066" spans="2:4" x14ac:dyDescent="0.35">
      <c r="B2066" t="s">
        <v>520</v>
      </c>
      <c r="C2066" t="s">
        <v>91</v>
      </c>
      <c r="D2066" s="49">
        <f>'Consultant Data'!$E$26</f>
        <v>0</v>
      </c>
    </row>
    <row r="2067" spans="2:4" x14ac:dyDescent="0.35">
      <c r="B2067" t="s">
        <v>521</v>
      </c>
      <c r="C2067" t="s">
        <v>62</v>
      </c>
      <c r="D2067" s="49">
        <f>'Consultant Data'!$E$27</f>
        <v>0</v>
      </c>
    </row>
    <row r="2068" spans="2:4" x14ac:dyDescent="0.35">
      <c r="B2068" t="s">
        <v>522</v>
      </c>
      <c r="C2068" t="s">
        <v>64</v>
      </c>
      <c r="D2068" s="49">
        <f>'Consultant Data'!$E$28</f>
        <v>0</v>
      </c>
    </row>
    <row r="2069" spans="2:4" x14ac:dyDescent="0.35">
      <c r="B2069" t="s">
        <v>523</v>
      </c>
      <c r="C2069" t="s">
        <v>66</v>
      </c>
      <c r="D2069" s="49">
        <f>'Consultant Data'!$E$29</f>
        <v>0</v>
      </c>
    </row>
    <row r="2070" spans="2:4" x14ac:dyDescent="0.35">
      <c r="B2070" t="s">
        <v>524</v>
      </c>
      <c r="C2070" t="s">
        <v>68</v>
      </c>
      <c r="D2070" s="49">
        <f>'Consultant Data'!$E$30</f>
        <v>0</v>
      </c>
    </row>
    <row r="2071" spans="2:4" x14ac:dyDescent="0.35">
      <c r="B2071" t="s">
        <v>525</v>
      </c>
      <c r="C2071" t="s">
        <v>70</v>
      </c>
      <c r="D2071" s="49">
        <f>'Consultant Data'!$E$31</f>
        <v>0</v>
      </c>
    </row>
    <row r="2072" spans="2:4" x14ac:dyDescent="0.35">
      <c r="B2072" t="s">
        <v>526</v>
      </c>
      <c r="C2072" t="s">
        <v>72</v>
      </c>
      <c r="D2072" s="49">
        <f>'Consultant Data'!$E$32</f>
        <v>0</v>
      </c>
    </row>
    <row r="2073" spans="2:4" x14ac:dyDescent="0.35">
      <c r="B2073" t="s">
        <v>527</v>
      </c>
      <c r="C2073" t="s">
        <v>74</v>
      </c>
      <c r="D2073" s="49">
        <f>'Consultant Data'!$E$33</f>
        <v>0</v>
      </c>
    </row>
    <row r="2074" spans="2:4" x14ac:dyDescent="0.35">
      <c r="B2074" t="s">
        <v>528</v>
      </c>
      <c r="C2074" t="s">
        <v>81</v>
      </c>
      <c r="D2074" s="49">
        <f>'Consultant Data'!$E$34</f>
        <v>0</v>
      </c>
    </row>
    <row r="2075" spans="2:4" x14ac:dyDescent="0.35">
      <c r="B2075" t="s">
        <v>529</v>
      </c>
      <c r="C2075" t="s">
        <v>93</v>
      </c>
      <c r="D2075" s="49">
        <f>'Consultant Data'!$E$35</f>
        <v>0</v>
      </c>
    </row>
    <row r="2077" spans="2:4" x14ac:dyDescent="0.35">
      <c r="C2077" s="36" t="s">
        <v>75</v>
      </c>
    </row>
    <row r="2078" spans="2:4" x14ac:dyDescent="0.35">
      <c r="B2078" t="s">
        <v>530</v>
      </c>
      <c r="C2078" t="s">
        <v>79</v>
      </c>
      <c r="D2078" s="49">
        <f>'Consultant Data'!$E$44</f>
        <v>0</v>
      </c>
    </row>
    <row r="2079" spans="2:4" x14ac:dyDescent="0.35">
      <c r="B2079" t="s">
        <v>531</v>
      </c>
      <c r="C2079" t="s">
        <v>90</v>
      </c>
      <c r="D2079" s="49">
        <f>'Consultant Data'!$E$45</f>
        <v>0</v>
      </c>
    </row>
    <row r="2082" spans="2:4" s="43" customFormat="1" x14ac:dyDescent="0.35">
      <c r="C2082" s="44" t="s">
        <v>456</v>
      </c>
      <c r="D2082" s="46"/>
    </row>
    <row r="2083" spans="2:4" x14ac:dyDescent="0.35">
      <c r="C2083" s="36"/>
    </row>
    <row r="2084" spans="2:4" x14ac:dyDescent="0.35">
      <c r="B2084" t="s">
        <v>488</v>
      </c>
      <c r="C2084" t="s">
        <v>40</v>
      </c>
      <c r="D2084" s="49">
        <f>'Consultant Data'!$F$9</f>
        <v>0</v>
      </c>
    </row>
    <row r="2086" spans="2:4" x14ac:dyDescent="0.35">
      <c r="C2086" s="36" t="s">
        <v>41</v>
      </c>
    </row>
    <row r="2087" spans="2:4" x14ac:dyDescent="0.35">
      <c r="B2087" t="s">
        <v>489</v>
      </c>
      <c r="C2087" t="s">
        <v>43</v>
      </c>
      <c r="D2087" s="49">
        <f>'Consultant Data'!$F$12</f>
        <v>0</v>
      </c>
    </row>
    <row r="2088" spans="2:4" x14ac:dyDescent="0.35">
      <c r="B2088" t="s">
        <v>490</v>
      </c>
      <c r="C2088" t="s">
        <v>45</v>
      </c>
      <c r="D2088" s="49">
        <f>'Consultant Data'!$F$13</f>
        <v>0</v>
      </c>
    </row>
    <row r="2089" spans="2:4" x14ac:dyDescent="0.35">
      <c r="B2089" t="s">
        <v>491</v>
      </c>
      <c r="C2089" t="s">
        <v>47</v>
      </c>
      <c r="D2089" s="49">
        <f>'Consultant Data'!$F$14</f>
        <v>0</v>
      </c>
    </row>
    <row r="2090" spans="2:4" x14ac:dyDescent="0.35">
      <c r="B2090" t="s">
        <v>492</v>
      </c>
      <c r="C2090" t="s">
        <v>49</v>
      </c>
      <c r="D2090" s="49">
        <f>'Consultant Data'!$F$15</f>
        <v>0</v>
      </c>
    </row>
    <row r="2091" spans="2:4" x14ac:dyDescent="0.35">
      <c r="B2091" t="s">
        <v>493</v>
      </c>
      <c r="C2091" t="s">
        <v>51</v>
      </c>
      <c r="D2091" s="49">
        <f>'Consultant Data'!$F$16</f>
        <v>0</v>
      </c>
    </row>
    <row r="2092" spans="2:4" x14ac:dyDescent="0.35">
      <c r="B2092" t="s">
        <v>494</v>
      </c>
      <c r="C2092" t="s">
        <v>53</v>
      </c>
      <c r="D2092" s="49">
        <f>'Consultant Data'!$F$17</f>
        <v>0</v>
      </c>
    </row>
    <row r="2093" spans="2:4" x14ac:dyDescent="0.35">
      <c r="B2093" t="s">
        <v>495</v>
      </c>
      <c r="C2093" t="s">
        <v>55</v>
      </c>
      <c r="D2093" s="49">
        <f>'Consultant Data'!$F$18</f>
        <v>0</v>
      </c>
    </row>
    <row r="2095" spans="2:4" x14ac:dyDescent="0.35">
      <c r="C2095" s="36" t="s">
        <v>92</v>
      </c>
    </row>
    <row r="2096" spans="2:4" x14ac:dyDescent="0.35">
      <c r="B2096" t="s">
        <v>496</v>
      </c>
      <c r="C2096" t="s">
        <v>58</v>
      </c>
      <c r="D2096" s="49">
        <f>'Consultant Data'!$F$24</f>
        <v>0</v>
      </c>
    </row>
    <row r="2097" spans="2:4" x14ac:dyDescent="0.35">
      <c r="B2097" t="s">
        <v>497</v>
      </c>
      <c r="C2097" t="s">
        <v>60</v>
      </c>
      <c r="D2097" s="49">
        <f>'Consultant Data'!$F$25</f>
        <v>0</v>
      </c>
    </row>
    <row r="2098" spans="2:4" x14ac:dyDescent="0.35">
      <c r="B2098" t="s">
        <v>498</v>
      </c>
      <c r="C2098" t="s">
        <v>91</v>
      </c>
      <c r="D2098" s="49">
        <f>'Consultant Data'!$F$26</f>
        <v>0</v>
      </c>
    </row>
    <row r="2099" spans="2:4" x14ac:dyDescent="0.35">
      <c r="B2099" t="s">
        <v>499</v>
      </c>
      <c r="C2099" t="s">
        <v>62</v>
      </c>
      <c r="D2099" s="49">
        <f>'Consultant Data'!$F$27</f>
        <v>0</v>
      </c>
    </row>
    <row r="2100" spans="2:4" x14ac:dyDescent="0.35">
      <c r="B2100" t="s">
        <v>500</v>
      </c>
      <c r="C2100" t="s">
        <v>64</v>
      </c>
      <c r="D2100" s="49">
        <f>'Consultant Data'!$F$28</f>
        <v>0</v>
      </c>
    </row>
    <row r="2101" spans="2:4" x14ac:dyDescent="0.35">
      <c r="B2101" t="s">
        <v>501</v>
      </c>
      <c r="C2101" t="s">
        <v>66</v>
      </c>
      <c r="D2101" s="49">
        <f>'Consultant Data'!$F$29</f>
        <v>0</v>
      </c>
    </row>
    <row r="2102" spans="2:4" x14ac:dyDescent="0.35">
      <c r="B2102" t="s">
        <v>502</v>
      </c>
      <c r="C2102" t="s">
        <v>68</v>
      </c>
      <c r="D2102" s="49">
        <f>'Consultant Data'!$F$30</f>
        <v>0</v>
      </c>
    </row>
    <row r="2103" spans="2:4" x14ac:dyDescent="0.35">
      <c r="B2103" t="s">
        <v>503</v>
      </c>
      <c r="C2103" t="s">
        <v>70</v>
      </c>
      <c r="D2103" s="49">
        <f>'Consultant Data'!$F$31</f>
        <v>0</v>
      </c>
    </row>
    <row r="2104" spans="2:4" x14ac:dyDescent="0.35">
      <c r="B2104" t="s">
        <v>504</v>
      </c>
      <c r="C2104" t="s">
        <v>72</v>
      </c>
      <c r="D2104" s="49">
        <f>'Consultant Data'!$F$32</f>
        <v>0</v>
      </c>
    </row>
    <row r="2105" spans="2:4" x14ac:dyDescent="0.35">
      <c r="B2105" t="s">
        <v>505</v>
      </c>
      <c r="C2105" t="s">
        <v>74</v>
      </c>
      <c r="D2105" s="49">
        <f>'Consultant Data'!$F$33</f>
        <v>0</v>
      </c>
    </row>
    <row r="2106" spans="2:4" x14ac:dyDescent="0.35">
      <c r="B2106" t="s">
        <v>506</v>
      </c>
      <c r="C2106" t="s">
        <v>81</v>
      </c>
      <c r="D2106" s="49">
        <f>'Consultant Data'!$F$34</f>
        <v>0</v>
      </c>
    </row>
    <row r="2107" spans="2:4" x14ac:dyDescent="0.35">
      <c r="B2107" t="s">
        <v>507</v>
      </c>
      <c r="C2107" t="s">
        <v>93</v>
      </c>
      <c r="D2107" s="49">
        <f>'Consultant Data'!$F$35</f>
        <v>0</v>
      </c>
    </row>
    <row r="2109" spans="2:4" x14ac:dyDescent="0.35">
      <c r="C2109" s="36" t="s">
        <v>75</v>
      </c>
    </row>
    <row r="2110" spans="2:4" x14ac:dyDescent="0.35">
      <c r="B2110" t="s">
        <v>508</v>
      </c>
      <c r="C2110" t="s">
        <v>79</v>
      </c>
      <c r="D2110" s="49">
        <f>'Consultant Data'!$F$44</f>
        <v>0</v>
      </c>
    </row>
    <row r="2111" spans="2:4" x14ac:dyDescent="0.35">
      <c r="B2111" t="s">
        <v>509</v>
      </c>
      <c r="C2111" t="s">
        <v>90</v>
      </c>
      <c r="D2111" s="49">
        <f>'Consultant Data'!$F$45</f>
        <v>0</v>
      </c>
    </row>
    <row r="2113" spans="2:4" s="43" customFormat="1" x14ac:dyDescent="0.35">
      <c r="C2113" s="44" t="s">
        <v>457</v>
      </c>
      <c r="D2113" s="46"/>
    </row>
    <row r="2114" spans="2:4" x14ac:dyDescent="0.35">
      <c r="C2114" s="36"/>
    </row>
    <row r="2115" spans="2:4" x14ac:dyDescent="0.35">
      <c r="B2115" t="s">
        <v>466</v>
      </c>
      <c r="C2115" t="s">
        <v>40</v>
      </c>
      <c r="D2115" s="49">
        <f>'Consultant Data'!$G$9</f>
        <v>0</v>
      </c>
    </row>
    <row r="2117" spans="2:4" x14ac:dyDescent="0.35">
      <c r="C2117" s="36" t="s">
        <v>41</v>
      </c>
    </row>
    <row r="2118" spans="2:4" x14ac:dyDescent="0.35">
      <c r="B2118" t="s">
        <v>467</v>
      </c>
      <c r="C2118" t="s">
        <v>43</v>
      </c>
      <c r="D2118" s="49">
        <f>'Consultant Data'!$G$12</f>
        <v>0</v>
      </c>
    </row>
    <row r="2119" spans="2:4" x14ac:dyDescent="0.35">
      <c r="B2119" t="s">
        <v>468</v>
      </c>
      <c r="C2119" t="s">
        <v>45</v>
      </c>
      <c r="D2119" s="49">
        <f>'Consultant Data'!$G$13</f>
        <v>0</v>
      </c>
    </row>
    <row r="2120" spans="2:4" x14ac:dyDescent="0.35">
      <c r="B2120" t="s">
        <v>469</v>
      </c>
      <c r="C2120" t="s">
        <v>47</v>
      </c>
      <c r="D2120" s="49">
        <f>'Consultant Data'!$G$14</f>
        <v>0</v>
      </c>
    </row>
    <row r="2121" spans="2:4" x14ac:dyDescent="0.35">
      <c r="B2121" t="s">
        <v>470</v>
      </c>
      <c r="C2121" t="s">
        <v>49</v>
      </c>
      <c r="D2121" s="49">
        <f>'Consultant Data'!$G$15</f>
        <v>0</v>
      </c>
    </row>
    <row r="2122" spans="2:4" x14ac:dyDescent="0.35">
      <c r="B2122" t="s">
        <v>471</v>
      </c>
      <c r="C2122" t="s">
        <v>51</v>
      </c>
      <c r="D2122" s="49">
        <f>'Consultant Data'!$G$16</f>
        <v>0</v>
      </c>
    </row>
    <row r="2123" spans="2:4" x14ac:dyDescent="0.35">
      <c r="B2123" t="s">
        <v>472</v>
      </c>
      <c r="C2123" t="s">
        <v>53</v>
      </c>
      <c r="D2123" s="49">
        <f>'Consultant Data'!$G$17</f>
        <v>0</v>
      </c>
    </row>
    <row r="2124" spans="2:4" x14ac:dyDescent="0.35">
      <c r="B2124" t="s">
        <v>473</v>
      </c>
      <c r="C2124" t="s">
        <v>55</v>
      </c>
      <c r="D2124" s="49">
        <f>'Consultant Data'!$G$18</f>
        <v>0</v>
      </c>
    </row>
    <row r="2126" spans="2:4" x14ac:dyDescent="0.35">
      <c r="C2126" s="36" t="s">
        <v>92</v>
      </c>
    </row>
    <row r="2127" spans="2:4" x14ac:dyDescent="0.35">
      <c r="B2127" t="s">
        <v>474</v>
      </c>
      <c r="C2127" t="s">
        <v>58</v>
      </c>
      <c r="D2127" s="49">
        <f>'Consultant Data'!$G$24</f>
        <v>0</v>
      </c>
    </row>
    <row r="2128" spans="2:4" x14ac:dyDescent="0.35">
      <c r="B2128" t="s">
        <v>475</v>
      </c>
      <c r="C2128" t="s">
        <v>60</v>
      </c>
      <c r="D2128" s="49">
        <f>'Consultant Data'!$G$25</f>
        <v>0</v>
      </c>
    </row>
    <row r="2129" spans="2:4" x14ac:dyDescent="0.35">
      <c r="B2129" t="s">
        <v>476</v>
      </c>
      <c r="C2129" t="s">
        <v>91</v>
      </c>
      <c r="D2129" s="49">
        <f>'Consultant Data'!$G$26</f>
        <v>0</v>
      </c>
    </row>
    <row r="2130" spans="2:4" x14ac:dyDescent="0.35">
      <c r="B2130" t="s">
        <v>477</v>
      </c>
      <c r="C2130" t="s">
        <v>62</v>
      </c>
      <c r="D2130" s="49">
        <f>'Consultant Data'!$G$27</f>
        <v>0</v>
      </c>
    </row>
    <row r="2131" spans="2:4" x14ac:dyDescent="0.35">
      <c r="B2131" t="s">
        <v>478</v>
      </c>
      <c r="C2131" t="s">
        <v>64</v>
      </c>
      <c r="D2131" s="49">
        <f>'Consultant Data'!$G$28</f>
        <v>0</v>
      </c>
    </row>
    <row r="2132" spans="2:4" x14ac:dyDescent="0.35">
      <c r="B2132" t="s">
        <v>479</v>
      </c>
      <c r="C2132" t="s">
        <v>66</v>
      </c>
      <c r="D2132" s="49">
        <f>'Consultant Data'!$G$29</f>
        <v>0</v>
      </c>
    </row>
    <row r="2133" spans="2:4" x14ac:dyDescent="0.35">
      <c r="B2133" t="s">
        <v>480</v>
      </c>
      <c r="C2133" t="s">
        <v>68</v>
      </c>
      <c r="D2133" s="49">
        <f>'Consultant Data'!$G$30</f>
        <v>0</v>
      </c>
    </row>
    <row r="2134" spans="2:4" x14ac:dyDescent="0.35">
      <c r="B2134" t="s">
        <v>481</v>
      </c>
      <c r="C2134" t="s">
        <v>70</v>
      </c>
      <c r="D2134" s="49">
        <f>'Consultant Data'!$G$31</f>
        <v>0</v>
      </c>
    </row>
    <row r="2135" spans="2:4" x14ac:dyDescent="0.35">
      <c r="B2135" t="s">
        <v>482</v>
      </c>
      <c r="C2135" t="s">
        <v>72</v>
      </c>
      <c r="D2135" s="49">
        <f>'Consultant Data'!$G$32</f>
        <v>0</v>
      </c>
    </row>
    <row r="2136" spans="2:4" x14ac:dyDescent="0.35">
      <c r="B2136" t="s">
        <v>483</v>
      </c>
      <c r="C2136" t="s">
        <v>74</v>
      </c>
      <c r="D2136" s="49">
        <f>'Consultant Data'!$G$33</f>
        <v>0</v>
      </c>
    </row>
    <row r="2137" spans="2:4" x14ac:dyDescent="0.35">
      <c r="B2137" t="s">
        <v>484</v>
      </c>
      <c r="C2137" t="s">
        <v>81</v>
      </c>
      <c r="D2137" s="49">
        <f>'Consultant Data'!$G$34</f>
        <v>0</v>
      </c>
    </row>
    <row r="2138" spans="2:4" x14ac:dyDescent="0.35">
      <c r="B2138" t="s">
        <v>485</v>
      </c>
      <c r="C2138" t="s">
        <v>93</v>
      </c>
      <c r="D2138" s="49">
        <f>'Consultant Data'!$G$35</f>
        <v>0</v>
      </c>
    </row>
    <row r="2140" spans="2:4" x14ac:dyDescent="0.35">
      <c r="C2140" s="36" t="s">
        <v>75</v>
      </c>
    </row>
    <row r="2141" spans="2:4" x14ac:dyDescent="0.35">
      <c r="B2141" t="s">
        <v>486</v>
      </c>
      <c r="C2141" t="s">
        <v>79</v>
      </c>
      <c r="D2141" s="49">
        <f>'Consultant Data'!$G$44</f>
        <v>0</v>
      </c>
    </row>
    <row r="2142" spans="2:4" x14ac:dyDescent="0.35">
      <c r="B2142" t="s">
        <v>487</v>
      </c>
      <c r="C2142" t="s">
        <v>90</v>
      </c>
      <c r="D2142" s="49">
        <f>'Consultant Data'!$G$45</f>
        <v>0</v>
      </c>
    </row>
    <row r="2145" spans="2:20" s="43" customFormat="1" x14ac:dyDescent="0.35">
      <c r="C2145" s="44" t="s">
        <v>6</v>
      </c>
      <c r="D2145" s="46"/>
    </row>
    <row r="2147" spans="2:20" x14ac:dyDescent="0.35">
      <c r="C2147" s="36" t="s">
        <v>6</v>
      </c>
    </row>
    <row r="2148" spans="2:20" x14ac:dyDescent="0.35">
      <c r="B2148" t="s">
        <v>2314</v>
      </c>
      <c r="C2148" t="s">
        <v>30</v>
      </c>
      <c r="D2148" s="50">
        <f>'FTE Staff and Finance'!$C$11</f>
        <v>0</v>
      </c>
      <c r="T2148" s="45"/>
    </row>
    <row r="2149" spans="2:20" x14ac:dyDescent="0.35">
      <c r="B2149" t="s">
        <v>2315</v>
      </c>
      <c r="C2149" t="s">
        <v>28</v>
      </c>
      <c r="D2149" s="50">
        <f>'FTE Staff and Finance'!$C$13</f>
        <v>0</v>
      </c>
      <c r="T2149" s="45"/>
    </row>
    <row r="2150" spans="2:20" x14ac:dyDescent="0.35">
      <c r="B2150" t="s">
        <v>2316</v>
      </c>
      <c r="C2150" t="s">
        <v>14</v>
      </c>
      <c r="D2150" s="50">
        <f>'FTE Staff and Finance'!$C$14</f>
        <v>0</v>
      </c>
      <c r="T2150" s="45"/>
    </row>
    <row r="2151" spans="2:20" x14ac:dyDescent="0.35">
      <c r="B2151" t="s">
        <v>2317</v>
      </c>
      <c r="C2151" t="s">
        <v>31</v>
      </c>
      <c r="D2151" s="50">
        <f>'FTE Staff and Finance'!$C$15</f>
        <v>0</v>
      </c>
      <c r="T2151" s="45"/>
    </row>
    <row r="2152" spans="2:20" x14ac:dyDescent="0.35">
      <c r="B2152" t="s">
        <v>2318</v>
      </c>
      <c r="C2152" t="s">
        <v>37</v>
      </c>
      <c r="D2152" s="50" t="s">
        <v>458</v>
      </c>
      <c r="T2152" s="45"/>
    </row>
    <row r="2153" spans="2:20" x14ac:dyDescent="0.35">
      <c r="B2153" t="s">
        <v>2319</v>
      </c>
      <c r="C2153" t="s">
        <v>27</v>
      </c>
      <c r="D2153" s="50">
        <f>'FTE Staff and Finance'!$C$16</f>
        <v>0</v>
      </c>
      <c r="T2153" s="45"/>
    </row>
    <row r="2154" spans="2:20" x14ac:dyDescent="0.35">
      <c r="B2154" t="s">
        <v>2320</v>
      </c>
      <c r="C2154" t="s">
        <v>32</v>
      </c>
      <c r="D2154" s="50">
        <f>'FTE Staff and Finance'!$C$17</f>
        <v>0</v>
      </c>
      <c r="T2154" s="45"/>
    </row>
    <row r="2155" spans="2:20" x14ac:dyDescent="0.35">
      <c r="B2155" t="s">
        <v>2321</v>
      </c>
      <c r="C2155" t="s">
        <v>33</v>
      </c>
      <c r="D2155" s="50">
        <f>'FTE Staff and Finance'!$C$18</f>
        <v>0</v>
      </c>
      <c r="T2155" s="45"/>
    </row>
    <row r="2156" spans="2:20" x14ac:dyDescent="0.35">
      <c r="B2156" t="s">
        <v>2322</v>
      </c>
      <c r="C2156" t="s">
        <v>5</v>
      </c>
      <c r="D2156" s="50">
        <f>'FTE Staff and Finance'!$C$19</f>
        <v>0</v>
      </c>
      <c r="T2156" s="45"/>
    </row>
    <row r="2158" spans="2:20" x14ac:dyDescent="0.35">
      <c r="B2158" t="s">
        <v>2323</v>
      </c>
      <c r="C2158" t="s">
        <v>30</v>
      </c>
      <c r="D2158" s="50">
        <f>'FTE Staff and Finance'!$D$11</f>
        <v>0</v>
      </c>
    </row>
    <row r="2159" spans="2:20" x14ac:dyDescent="0.35">
      <c r="B2159" t="s">
        <v>2324</v>
      </c>
      <c r="C2159" t="s">
        <v>28</v>
      </c>
      <c r="D2159" s="50">
        <f>'FTE Staff and Finance'!$D$13</f>
        <v>0</v>
      </c>
    </row>
    <row r="2160" spans="2:20" x14ac:dyDescent="0.35">
      <c r="B2160" t="s">
        <v>2325</v>
      </c>
      <c r="C2160" t="s">
        <v>14</v>
      </c>
      <c r="D2160" s="50">
        <f>'FTE Staff and Finance'!$D$14</f>
        <v>0</v>
      </c>
    </row>
    <row r="2161" spans="2:4" x14ac:dyDescent="0.35">
      <c r="B2161" t="s">
        <v>2326</v>
      </c>
      <c r="C2161" t="s">
        <v>31</v>
      </c>
      <c r="D2161" s="50">
        <f>'FTE Staff and Finance'!$D$15</f>
        <v>0</v>
      </c>
    </row>
    <row r="2162" spans="2:4" x14ac:dyDescent="0.35">
      <c r="B2162" t="s">
        <v>2327</v>
      </c>
      <c r="C2162" t="s">
        <v>37</v>
      </c>
      <c r="D2162" s="50" t="s">
        <v>458</v>
      </c>
    </row>
    <row r="2163" spans="2:4" x14ac:dyDescent="0.35">
      <c r="B2163" t="s">
        <v>2328</v>
      </c>
      <c r="C2163" t="s">
        <v>27</v>
      </c>
      <c r="D2163" s="50">
        <f>'FTE Staff and Finance'!$D$16</f>
        <v>0</v>
      </c>
    </row>
    <row r="2164" spans="2:4" x14ac:dyDescent="0.35">
      <c r="B2164" t="s">
        <v>2329</v>
      </c>
      <c r="C2164" t="s">
        <v>32</v>
      </c>
      <c r="D2164" s="50">
        <f>'FTE Staff and Finance'!$D$17</f>
        <v>0</v>
      </c>
    </row>
    <row r="2165" spans="2:4" x14ac:dyDescent="0.35">
      <c r="B2165" t="s">
        <v>2330</v>
      </c>
      <c r="C2165" t="s">
        <v>33</v>
      </c>
      <c r="D2165" s="50">
        <f>'FTE Staff and Finance'!$D$18</f>
        <v>0</v>
      </c>
    </row>
    <row r="2166" spans="2:4" x14ac:dyDescent="0.35">
      <c r="B2166" t="s">
        <v>2331</v>
      </c>
      <c r="C2166" t="s">
        <v>5</v>
      </c>
      <c r="D2166" s="50">
        <f>'FTE Staff and Finance'!$D$19</f>
        <v>0</v>
      </c>
    </row>
    <row r="2168" spans="2:4" x14ac:dyDescent="0.35">
      <c r="B2168" t="s">
        <v>2332</v>
      </c>
      <c r="C2168" t="s">
        <v>30</v>
      </c>
      <c r="D2168" s="50">
        <f>'FTE Staff and Finance'!$E$11</f>
        <v>0</v>
      </c>
    </row>
    <row r="2169" spans="2:4" x14ac:dyDescent="0.35">
      <c r="B2169" t="s">
        <v>2333</v>
      </c>
      <c r="C2169" t="s">
        <v>28</v>
      </c>
      <c r="D2169" s="50">
        <f>'FTE Staff and Finance'!$E$13</f>
        <v>0</v>
      </c>
    </row>
    <row r="2170" spans="2:4" x14ac:dyDescent="0.35">
      <c r="B2170" t="s">
        <v>2334</v>
      </c>
      <c r="C2170" t="s">
        <v>14</v>
      </c>
      <c r="D2170" s="50">
        <f>'FTE Staff and Finance'!$E$14</f>
        <v>0</v>
      </c>
    </row>
    <row r="2171" spans="2:4" x14ac:dyDescent="0.35">
      <c r="B2171" t="s">
        <v>2335</v>
      </c>
      <c r="C2171" t="s">
        <v>31</v>
      </c>
      <c r="D2171" s="50">
        <f>'FTE Staff and Finance'!$E$15</f>
        <v>0</v>
      </c>
    </row>
    <row r="2172" spans="2:4" x14ac:dyDescent="0.35">
      <c r="B2172" t="s">
        <v>2336</v>
      </c>
      <c r="C2172" t="s">
        <v>37</v>
      </c>
      <c r="D2172" s="50" t="s">
        <v>458</v>
      </c>
    </row>
    <row r="2173" spans="2:4" x14ac:dyDescent="0.35">
      <c r="B2173" t="s">
        <v>2337</v>
      </c>
      <c r="C2173" t="s">
        <v>27</v>
      </c>
      <c r="D2173" s="50">
        <f>'FTE Staff and Finance'!$E$16</f>
        <v>0</v>
      </c>
    </row>
    <row r="2174" spans="2:4" x14ac:dyDescent="0.35">
      <c r="B2174" t="s">
        <v>2338</v>
      </c>
      <c r="C2174" t="s">
        <v>32</v>
      </c>
      <c r="D2174" s="50">
        <f>'FTE Staff and Finance'!$E$17</f>
        <v>0</v>
      </c>
    </row>
    <row r="2175" spans="2:4" x14ac:dyDescent="0.35">
      <c r="B2175" t="s">
        <v>2339</v>
      </c>
      <c r="C2175" t="s">
        <v>33</v>
      </c>
      <c r="D2175" s="50">
        <f>'FTE Staff and Finance'!$E$18</f>
        <v>0</v>
      </c>
    </row>
    <row r="2176" spans="2:4" x14ac:dyDescent="0.35">
      <c r="B2176" t="s">
        <v>2340</v>
      </c>
      <c r="C2176" t="s">
        <v>5</v>
      </c>
      <c r="D2176" s="50">
        <f>'FTE Staff and Finance'!$E$19</f>
        <v>0</v>
      </c>
    </row>
    <row r="2178" spans="2:4" x14ac:dyDescent="0.35">
      <c r="B2178" t="s">
        <v>2341</v>
      </c>
      <c r="C2178" t="s">
        <v>30</v>
      </c>
      <c r="D2178" s="50">
        <f>'FTE Staff and Finance'!$F$11</f>
        <v>0</v>
      </c>
    </row>
    <row r="2179" spans="2:4" x14ac:dyDescent="0.35">
      <c r="B2179" t="s">
        <v>2342</v>
      </c>
      <c r="C2179" t="s">
        <v>28</v>
      </c>
      <c r="D2179" s="50">
        <f>'FTE Staff and Finance'!$F$13</f>
        <v>0</v>
      </c>
    </row>
    <row r="2180" spans="2:4" x14ac:dyDescent="0.35">
      <c r="B2180" t="s">
        <v>2343</v>
      </c>
      <c r="C2180" t="s">
        <v>14</v>
      </c>
      <c r="D2180" s="50">
        <f>'FTE Staff and Finance'!$F$14</f>
        <v>0</v>
      </c>
    </row>
    <row r="2181" spans="2:4" x14ac:dyDescent="0.35">
      <c r="B2181" t="s">
        <v>2344</v>
      </c>
      <c r="C2181" t="s">
        <v>31</v>
      </c>
      <c r="D2181" s="50">
        <f>'FTE Staff and Finance'!$F$15</f>
        <v>0</v>
      </c>
    </row>
    <row r="2182" spans="2:4" x14ac:dyDescent="0.35">
      <c r="B2182" t="s">
        <v>2345</v>
      </c>
      <c r="C2182" t="s">
        <v>37</v>
      </c>
      <c r="D2182" s="50" t="s">
        <v>458</v>
      </c>
    </row>
    <row r="2183" spans="2:4" x14ac:dyDescent="0.35">
      <c r="B2183" t="s">
        <v>2346</v>
      </c>
      <c r="C2183" t="s">
        <v>27</v>
      </c>
      <c r="D2183" s="50">
        <f>'FTE Staff and Finance'!$F$16</f>
        <v>0</v>
      </c>
    </row>
    <row r="2184" spans="2:4" x14ac:dyDescent="0.35">
      <c r="B2184" t="s">
        <v>2347</v>
      </c>
      <c r="C2184" t="s">
        <v>32</v>
      </c>
      <c r="D2184" s="50">
        <f>'FTE Staff and Finance'!$F$17</f>
        <v>0</v>
      </c>
    </row>
    <row r="2185" spans="2:4" x14ac:dyDescent="0.35">
      <c r="B2185" t="s">
        <v>2348</v>
      </c>
      <c r="C2185" t="s">
        <v>33</v>
      </c>
      <c r="D2185" s="50">
        <f>'FTE Staff and Finance'!$F$18</f>
        <v>0</v>
      </c>
    </row>
    <row r="2186" spans="2:4" x14ac:dyDescent="0.35">
      <c r="B2186" t="s">
        <v>2349</v>
      </c>
      <c r="C2186" t="s">
        <v>5</v>
      </c>
      <c r="D2186" s="50">
        <f>'FTE Staff and Finance'!$F$19</f>
        <v>0</v>
      </c>
    </row>
    <row r="2188" spans="2:4" x14ac:dyDescent="0.35">
      <c r="B2188" t="s">
        <v>2350</v>
      </c>
      <c r="C2188" t="s">
        <v>30</v>
      </c>
      <c r="D2188" s="50">
        <f>'FTE Staff and Finance'!$G$11</f>
        <v>0</v>
      </c>
    </row>
    <row r="2189" spans="2:4" x14ac:dyDescent="0.35">
      <c r="B2189" t="s">
        <v>2351</v>
      </c>
      <c r="C2189" t="s">
        <v>28</v>
      </c>
      <c r="D2189" s="50">
        <f>'FTE Staff and Finance'!$G$13</f>
        <v>0</v>
      </c>
    </row>
    <row r="2190" spans="2:4" x14ac:dyDescent="0.35">
      <c r="B2190" t="s">
        <v>2352</v>
      </c>
      <c r="C2190" t="s">
        <v>14</v>
      </c>
      <c r="D2190" s="50">
        <f>'FTE Staff and Finance'!$G$14</f>
        <v>0</v>
      </c>
    </row>
    <row r="2191" spans="2:4" x14ac:dyDescent="0.35">
      <c r="B2191" t="s">
        <v>2353</v>
      </c>
      <c r="C2191" t="s">
        <v>31</v>
      </c>
      <c r="D2191" s="50">
        <f>'FTE Staff and Finance'!$G$15</f>
        <v>0</v>
      </c>
    </row>
    <row r="2192" spans="2:4" x14ac:dyDescent="0.35">
      <c r="B2192" t="s">
        <v>2354</v>
      </c>
      <c r="C2192" t="s">
        <v>37</v>
      </c>
      <c r="D2192" s="50" t="s">
        <v>458</v>
      </c>
    </row>
    <row r="2193" spans="2:4" x14ac:dyDescent="0.35">
      <c r="B2193" t="s">
        <v>2355</v>
      </c>
      <c r="C2193" t="s">
        <v>27</v>
      </c>
      <c r="D2193" s="50">
        <f>'FTE Staff and Finance'!$G$16</f>
        <v>0</v>
      </c>
    </row>
    <row r="2194" spans="2:4" x14ac:dyDescent="0.35">
      <c r="B2194" t="s">
        <v>2356</v>
      </c>
      <c r="C2194" t="s">
        <v>32</v>
      </c>
      <c r="D2194" s="50">
        <f>'FTE Staff and Finance'!$G$17</f>
        <v>0</v>
      </c>
    </row>
    <row r="2195" spans="2:4" x14ac:dyDescent="0.35">
      <c r="B2195" t="s">
        <v>2357</v>
      </c>
      <c r="C2195" t="s">
        <v>33</v>
      </c>
      <c r="D2195" s="50">
        <f>'FTE Staff and Finance'!$G$18</f>
        <v>0</v>
      </c>
    </row>
    <row r="2196" spans="2:4" x14ac:dyDescent="0.35">
      <c r="B2196" t="s">
        <v>2358</v>
      </c>
      <c r="C2196" t="s">
        <v>5</v>
      </c>
      <c r="D2196" s="50">
        <f>'FTE Staff and Finance'!$G$19</f>
        <v>0</v>
      </c>
    </row>
    <row r="2198" spans="2:4" x14ac:dyDescent="0.35">
      <c r="B2198" t="s">
        <v>2359</v>
      </c>
      <c r="C2198" t="s">
        <v>30</v>
      </c>
      <c r="D2198" s="50">
        <f>'FTE Staff and Finance'!$H$11</f>
        <v>0</v>
      </c>
    </row>
    <row r="2199" spans="2:4" x14ac:dyDescent="0.35">
      <c r="B2199" t="s">
        <v>2360</v>
      </c>
      <c r="C2199" t="s">
        <v>28</v>
      </c>
      <c r="D2199" s="50">
        <f>'FTE Staff and Finance'!$H$13</f>
        <v>0</v>
      </c>
    </row>
    <row r="2200" spans="2:4" x14ac:dyDescent="0.35">
      <c r="B2200" t="s">
        <v>2361</v>
      </c>
      <c r="C2200" t="s">
        <v>14</v>
      </c>
      <c r="D2200" s="50">
        <f>'FTE Staff and Finance'!$H$14</f>
        <v>0</v>
      </c>
    </row>
    <row r="2201" spans="2:4" x14ac:dyDescent="0.35">
      <c r="B2201" t="s">
        <v>2362</v>
      </c>
      <c r="C2201" t="s">
        <v>31</v>
      </c>
      <c r="D2201" s="50">
        <f>'FTE Staff and Finance'!$H$15</f>
        <v>0</v>
      </c>
    </row>
    <row r="2202" spans="2:4" x14ac:dyDescent="0.35">
      <c r="B2202" t="s">
        <v>2363</v>
      </c>
      <c r="C2202" t="s">
        <v>37</v>
      </c>
      <c r="D2202" s="50" t="s">
        <v>458</v>
      </c>
    </row>
    <row r="2203" spans="2:4" x14ac:dyDescent="0.35">
      <c r="B2203" t="s">
        <v>2364</v>
      </c>
      <c r="C2203" t="s">
        <v>27</v>
      </c>
      <c r="D2203" s="50">
        <f>'FTE Staff and Finance'!$H$16</f>
        <v>0</v>
      </c>
    </row>
    <row r="2204" spans="2:4" x14ac:dyDescent="0.35">
      <c r="B2204" t="s">
        <v>2365</v>
      </c>
      <c r="C2204" t="s">
        <v>32</v>
      </c>
      <c r="D2204" s="50">
        <f>'FTE Staff and Finance'!$H$17</f>
        <v>0</v>
      </c>
    </row>
    <row r="2205" spans="2:4" x14ac:dyDescent="0.35">
      <c r="B2205" t="s">
        <v>2366</v>
      </c>
      <c r="C2205" t="s">
        <v>33</v>
      </c>
      <c r="D2205" s="50">
        <f>'FTE Staff and Finance'!$H$18</f>
        <v>0</v>
      </c>
    </row>
    <row r="2206" spans="2:4" x14ac:dyDescent="0.35">
      <c r="B2206" t="s">
        <v>2367</v>
      </c>
      <c r="C2206" t="s">
        <v>5</v>
      </c>
      <c r="D2206" s="50">
        <f>'FTE Staff and Finance'!$H$19</f>
        <v>0</v>
      </c>
    </row>
    <row r="2208" spans="2:4" x14ac:dyDescent="0.35">
      <c r="B2208" t="s">
        <v>2368</v>
      </c>
      <c r="C2208" t="s">
        <v>30</v>
      </c>
      <c r="D2208" s="50">
        <f>'FTE Staff and Finance'!$I$11</f>
        <v>0</v>
      </c>
    </row>
    <row r="2209" spans="2:4" x14ac:dyDescent="0.35">
      <c r="B2209" t="s">
        <v>2369</v>
      </c>
      <c r="C2209" t="s">
        <v>28</v>
      </c>
      <c r="D2209" s="50">
        <f>'FTE Staff and Finance'!$I$13</f>
        <v>0</v>
      </c>
    </row>
    <row r="2210" spans="2:4" x14ac:dyDescent="0.35">
      <c r="B2210" t="s">
        <v>2370</v>
      </c>
      <c r="C2210" t="s">
        <v>14</v>
      </c>
      <c r="D2210" s="50">
        <f>'FTE Staff and Finance'!$I$14</f>
        <v>0</v>
      </c>
    </row>
    <row r="2211" spans="2:4" x14ac:dyDescent="0.35">
      <c r="B2211" t="s">
        <v>2371</v>
      </c>
      <c r="C2211" t="s">
        <v>31</v>
      </c>
      <c r="D2211" s="50">
        <f>'FTE Staff and Finance'!$I$15</f>
        <v>0</v>
      </c>
    </row>
    <row r="2212" spans="2:4" x14ac:dyDescent="0.35">
      <c r="B2212" t="s">
        <v>2372</v>
      </c>
      <c r="C2212" t="s">
        <v>37</v>
      </c>
      <c r="D2212" s="50" t="s">
        <v>458</v>
      </c>
    </row>
    <row r="2213" spans="2:4" x14ac:dyDescent="0.35">
      <c r="B2213" t="s">
        <v>2373</v>
      </c>
      <c r="C2213" t="s">
        <v>27</v>
      </c>
      <c r="D2213" s="50">
        <f>'FTE Staff and Finance'!$I$16</f>
        <v>0</v>
      </c>
    </row>
    <row r="2214" spans="2:4" x14ac:dyDescent="0.35">
      <c r="B2214" t="s">
        <v>2374</v>
      </c>
      <c r="C2214" t="s">
        <v>32</v>
      </c>
      <c r="D2214" s="50">
        <f>'FTE Staff and Finance'!$I$17</f>
        <v>0</v>
      </c>
    </row>
    <row r="2215" spans="2:4" x14ac:dyDescent="0.35">
      <c r="B2215" t="s">
        <v>2375</v>
      </c>
      <c r="C2215" t="s">
        <v>33</v>
      </c>
      <c r="D2215" s="50">
        <f>'FTE Staff and Finance'!$I$18</f>
        <v>0</v>
      </c>
    </row>
    <row r="2216" spans="2:4" x14ac:dyDescent="0.35">
      <c r="B2216" t="s">
        <v>2376</v>
      </c>
      <c r="C2216" t="s">
        <v>5</v>
      </c>
      <c r="D2216" s="50">
        <f>'FTE Staff and Finance'!$I$19</f>
        <v>0</v>
      </c>
    </row>
    <row r="2218" spans="2:4" x14ac:dyDescent="0.35">
      <c r="B2218" t="s">
        <v>2377</v>
      </c>
      <c r="C2218" t="s">
        <v>30</v>
      </c>
      <c r="D2218" s="50">
        <f>'FTE Staff and Finance'!$J$11</f>
        <v>0</v>
      </c>
    </row>
    <row r="2219" spans="2:4" x14ac:dyDescent="0.35">
      <c r="B2219" t="s">
        <v>2378</v>
      </c>
      <c r="C2219" t="s">
        <v>28</v>
      </c>
      <c r="D2219" s="50">
        <f>'FTE Staff and Finance'!$J$13</f>
        <v>0</v>
      </c>
    </row>
    <row r="2220" spans="2:4" x14ac:dyDescent="0.35">
      <c r="B2220" t="s">
        <v>2379</v>
      </c>
      <c r="C2220" t="s">
        <v>14</v>
      </c>
      <c r="D2220" s="50">
        <f>'FTE Staff and Finance'!$J$14</f>
        <v>0</v>
      </c>
    </row>
    <row r="2221" spans="2:4" x14ac:dyDescent="0.35">
      <c r="B2221" t="s">
        <v>2380</v>
      </c>
      <c r="C2221" t="s">
        <v>31</v>
      </c>
      <c r="D2221" s="50">
        <f>'FTE Staff and Finance'!$J$15</f>
        <v>0</v>
      </c>
    </row>
    <row r="2222" spans="2:4" x14ac:dyDescent="0.35">
      <c r="B2222" t="s">
        <v>2381</v>
      </c>
      <c r="C2222" t="s">
        <v>37</v>
      </c>
      <c r="D2222" s="50" t="s">
        <v>458</v>
      </c>
    </row>
    <row r="2223" spans="2:4" x14ac:dyDescent="0.35">
      <c r="B2223" t="s">
        <v>2382</v>
      </c>
      <c r="C2223" t="s">
        <v>27</v>
      </c>
      <c r="D2223" s="50">
        <f>'FTE Staff and Finance'!$J$16</f>
        <v>0</v>
      </c>
    </row>
    <row r="2224" spans="2:4" x14ac:dyDescent="0.35">
      <c r="B2224" t="s">
        <v>2383</v>
      </c>
      <c r="C2224" t="s">
        <v>32</v>
      </c>
      <c r="D2224" s="50">
        <f>'FTE Staff and Finance'!$J$17</f>
        <v>0</v>
      </c>
    </row>
    <row r="2225" spans="2:4" x14ac:dyDescent="0.35">
      <c r="B2225" t="s">
        <v>2384</v>
      </c>
      <c r="C2225" t="s">
        <v>33</v>
      </c>
      <c r="D2225" s="50">
        <f>'FTE Staff and Finance'!$J$18</f>
        <v>0</v>
      </c>
    </row>
    <row r="2226" spans="2:4" x14ac:dyDescent="0.35">
      <c r="B2226" t="s">
        <v>2385</v>
      </c>
      <c r="C2226" t="s">
        <v>5</v>
      </c>
      <c r="D2226" s="50">
        <f>'FTE Staff and Finance'!$J$19</f>
        <v>0</v>
      </c>
    </row>
    <row r="2228" spans="2:4" x14ac:dyDescent="0.35">
      <c r="B2228" t="s">
        <v>2386</v>
      </c>
      <c r="C2228" t="s">
        <v>30</v>
      </c>
      <c r="D2228" s="50">
        <f>'FTE Staff and Finance'!$K$11</f>
        <v>0</v>
      </c>
    </row>
    <row r="2229" spans="2:4" x14ac:dyDescent="0.35">
      <c r="B2229" t="s">
        <v>2387</v>
      </c>
      <c r="C2229" t="s">
        <v>28</v>
      </c>
      <c r="D2229" s="50">
        <f>'FTE Staff and Finance'!$K$13</f>
        <v>0</v>
      </c>
    </row>
    <row r="2230" spans="2:4" x14ac:dyDescent="0.35">
      <c r="B2230" t="s">
        <v>2388</v>
      </c>
      <c r="C2230" t="s">
        <v>14</v>
      </c>
      <c r="D2230" s="50">
        <f>'FTE Staff and Finance'!$K$14</f>
        <v>0</v>
      </c>
    </row>
    <row r="2231" spans="2:4" x14ac:dyDescent="0.35">
      <c r="B2231" t="s">
        <v>2389</v>
      </c>
      <c r="C2231" t="s">
        <v>31</v>
      </c>
      <c r="D2231" s="50">
        <f>'FTE Staff and Finance'!$K$15</f>
        <v>0</v>
      </c>
    </row>
    <row r="2232" spans="2:4" x14ac:dyDescent="0.35">
      <c r="B2232" t="s">
        <v>2390</v>
      </c>
      <c r="C2232" t="s">
        <v>37</v>
      </c>
      <c r="D2232" s="50" t="s">
        <v>458</v>
      </c>
    </row>
    <row r="2233" spans="2:4" x14ac:dyDescent="0.35">
      <c r="B2233" t="s">
        <v>2391</v>
      </c>
      <c r="C2233" t="s">
        <v>27</v>
      </c>
      <c r="D2233" s="50">
        <f>'FTE Staff and Finance'!$K$16</f>
        <v>0</v>
      </c>
    </row>
    <row r="2234" spans="2:4" x14ac:dyDescent="0.35">
      <c r="B2234" t="s">
        <v>2392</v>
      </c>
      <c r="C2234" t="s">
        <v>32</v>
      </c>
      <c r="D2234" s="50">
        <f>'FTE Staff and Finance'!$K$17</f>
        <v>0</v>
      </c>
    </row>
    <row r="2235" spans="2:4" x14ac:dyDescent="0.35">
      <c r="B2235" t="s">
        <v>2393</v>
      </c>
      <c r="C2235" t="s">
        <v>33</v>
      </c>
      <c r="D2235" s="50">
        <f>'FTE Staff and Finance'!$K$18</f>
        <v>0</v>
      </c>
    </row>
    <row r="2236" spans="2:4" x14ac:dyDescent="0.35">
      <c r="B2236" t="s">
        <v>2394</v>
      </c>
      <c r="C2236" t="s">
        <v>5</v>
      </c>
      <c r="D2236" s="50">
        <f>'FTE Staff and Finance'!$K$19</f>
        <v>0</v>
      </c>
    </row>
    <row r="2238" spans="2:4" x14ac:dyDescent="0.35">
      <c r="B2238" t="s">
        <v>2395</v>
      </c>
      <c r="C2238" t="s">
        <v>30</v>
      </c>
      <c r="D2238" s="50">
        <f>'FTE Staff and Finance'!$L$11</f>
        <v>0</v>
      </c>
    </row>
    <row r="2239" spans="2:4" x14ac:dyDescent="0.35">
      <c r="B2239" t="s">
        <v>2396</v>
      </c>
      <c r="C2239" t="s">
        <v>28</v>
      </c>
      <c r="D2239" s="50">
        <f>'FTE Staff and Finance'!$L$13</f>
        <v>0</v>
      </c>
    </row>
    <row r="2240" spans="2:4" x14ac:dyDescent="0.35">
      <c r="B2240" t="s">
        <v>2397</v>
      </c>
      <c r="C2240" t="s">
        <v>14</v>
      </c>
      <c r="D2240" s="50">
        <f>'FTE Staff and Finance'!$L$14</f>
        <v>0</v>
      </c>
    </row>
    <row r="2241" spans="2:4" x14ac:dyDescent="0.35">
      <c r="B2241" t="s">
        <v>2398</v>
      </c>
      <c r="C2241" t="s">
        <v>31</v>
      </c>
      <c r="D2241" s="50">
        <f>'FTE Staff and Finance'!$L$15</f>
        <v>0</v>
      </c>
    </row>
    <row r="2242" spans="2:4" x14ac:dyDescent="0.35">
      <c r="B2242" t="s">
        <v>2399</v>
      </c>
      <c r="C2242" t="s">
        <v>37</v>
      </c>
      <c r="D2242" s="50" t="s">
        <v>458</v>
      </c>
    </row>
    <row r="2243" spans="2:4" x14ac:dyDescent="0.35">
      <c r="B2243" t="s">
        <v>2400</v>
      </c>
      <c r="C2243" t="s">
        <v>27</v>
      </c>
      <c r="D2243" s="50">
        <f>'FTE Staff and Finance'!$L$16</f>
        <v>0</v>
      </c>
    </row>
    <row r="2244" spans="2:4" x14ac:dyDescent="0.35">
      <c r="B2244" t="s">
        <v>2401</v>
      </c>
      <c r="C2244" t="s">
        <v>32</v>
      </c>
      <c r="D2244" s="50">
        <f>'FTE Staff and Finance'!$L$17</f>
        <v>0</v>
      </c>
    </row>
    <row r="2245" spans="2:4" x14ac:dyDescent="0.35">
      <c r="B2245" t="s">
        <v>2402</v>
      </c>
      <c r="C2245" t="s">
        <v>33</v>
      </c>
      <c r="D2245" s="50">
        <f>'FTE Staff and Finance'!$L$18</f>
        <v>0</v>
      </c>
    </row>
    <row r="2246" spans="2:4" x14ac:dyDescent="0.35">
      <c r="B2246" t="s">
        <v>2403</v>
      </c>
      <c r="C2246" t="s">
        <v>5</v>
      </c>
      <c r="D2246" s="50">
        <f>'FTE Staff and Finance'!$L$19</f>
        <v>0</v>
      </c>
    </row>
    <row r="2248" spans="2:4" x14ac:dyDescent="0.35">
      <c r="B2248" t="s">
        <v>2404</v>
      </c>
      <c r="C2248" t="s">
        <v>30</v>
      </c>
      <c r="D2248" s="50">
        <f>'FTE Staff and Finance'!$M$11</f>
        <v>0</v>
      </c>
    </row>
    <row r="2249" spans="2:4" x14ac:dyDescent="0.35">
      <c r="B2249" t="s">
        <v>2405</v>
      </c>
      <c r="C2249" t="s">
        <v>28</v>
      </c>
      <c r="D2249" s="50">
        <f>'FTE Staff and Finance'!$M$13</f>
        <v>0</v>
      </c>
    </row>
    <row r="2250" spans="2:4" x14ac:dyDescent="0.35">
      <c r="B2250" t="s">
        <v>2406</v>
      </c>
      <c r="C2250" t="s">
        <v>14</v>
      </c>
      <c r="D2250" s="50">
        <f>'FTE Staff and Finance'!$M$14</f>
        <v>0</v>
      </c>
    </row>
    <row r="2251" spans="2:4" x14ac:dyDescent="0.35">
      <c r="B2251" t="s">
        <v>2407</v>
      </c>
      <c r="C2251" t="s">
        <v>31</v>
      </c>
      <c r="D2251" s="50">
        <f>'FTE Staff and Finance'!$M$15</f>
        <v>0</v>
      </c>
    </row>
    <row r="2252" spans="2:4" x14ac:dyDescent="0.35">
      <c r="B2252" t="s">
        <v>2408</v>
      </c>
      <c r="C2252" t="s">
        <v>37</v>
      </c>
      <c r="D2252" s="50" t="s">
        <v>458</v>
      </c>
    </row>
    <row r="2253" spans="2:4" x14ac:dyDescent="0.35">
      <c r="B2253" t="s">
        <v>2409</v>
      </c>
      <c r="C2253" t="s">
        <v>27</v>
      </c>
      <c r="D2253" s="50">
        <f>'FTE Staff and Finance'!$M$16</f>
        <v>0</v>
      </c>
    </row>
    <row r="2254" spans="2:4" x14ac:dyDescent="0.35">
      <c r="B2254" t="s">
        <v>2410</v>
      </c>
      <c r="C2254" t="s">
        <v>32</v>
      </c>
      <c r="D2254" s="50">
        <f>'FTE Staff and Finance'!$M$17</f>
        <v>0</v>
      </c>
    </row>
    <row r="2255" spans="2:4" x14ac:dyDescent="0.35">
      <c r="B2255" t="s">
        <v>2411</v>
      </c>
      <c r="C2255" t="s">
        <v>33</v>
      </c>
      <c r="D2255" s="50">
        <f>'FTE Staff and Finance'!$M$18</f>
        <v>0</v>
      </c>
    </row>
    <row r="2256" spans="2:4" x14ac:dyDescent="0.35">
      <c r="B2256" t="s">
        <v>2412</v>
      </c>
      <c r="C2256" t="s">
        <v>5</v>
      </c>
      <c r="D2256" s="50">
        <f>'FTE Staff and Finance'!$M$19</f>
        <v>0</v>
      </c>
    </row>
    <row r="2258" spans="2:4" x14ac:dyDescent="0.35">
      <c r="B2258" t="s">
        <v>2413</v>
      </c>
      <c r="C2258" t="s">
        <v>30</v>
      </c>
      <c r="D2258" s="50">
        <f>'FTE Staff and Finance'!$N$11</f>
        <v>0</v>
      </c>
    </row>
    <row r="2259" spans="2:4" x14ac:dyDescent="0.35">
      <c r="B2259" t="s">
        <v>2414</v>
      </c>
      <c r="C2259" t="s">
        <v>28</v>
      </c>
      <c r="D2259" s="50">
        <f>'FTE Staff and Finance'!$N$13</f>
        <v>0</v>
      </c>
    </row>
    <row r="2260" spans="2:4" x14ac:dyDescent="0.35">
      <c r="B2260" t="s">
        <v>2415</v>
      </c>
      <c r="C2260" t="s">
        <v>14</v>
      </c>
      <c r="D2260" s="50">
        <f>'FTE Staff and Finance'!$N$14</f>
        <v>0</v>
      </c>
    </row>
    <row r="2261" spans="2:4" x14ac:dyDescent="0.35">
      <c r="B2261" t="s">
        <v>2416</v>
      </c>
      <c r="C2261" t="s">
        <v>31</v>
      </c>
      <c r="D2261" s="50">
        <f>'FTE Staff and Finance'!$N$15</f>
        <v>0</v>
      </c>
    </row>
    <row r="2262" spans="2:4" x14ac:dyDescent="0.35">
      <c r="B2262" t="s">
        <v>2417</v>
      </c>
      <c r="C2262" t="s">
        <v>37</v>
      </c>
      <c r="D2262" s="50" t="s">
        <v>458</v>
      </c>
    </row>
    <row r="2263" spans="2:4" x14ac:dyDescent="0.35">
      <c r="B2263" t="s">
        <v>2418</v>
      </c>
      <c r="C2263" t="s">
        <v>27</v>
      </c>
      <c r="D2263" s="50">
        <f>'FTE Staff and Finance'!$N$16</f>
        <v>0</v>
      </c>
    </row>
    <row r="2264" spans="2:4" x14ac:dyDescent="0.35">
      <c r="B2264" t="s">
        <v>2419</v>
      </c>
      <c r="C2264" t="s">
        <v>32</v>
      </c>
      <c r="D2264" s="50">
        <f>'FTE Staff and Finance'!$N$17</f>
        <v>0</v>
      </c>
    </row>
    <row r="2265" spans="2:4" x14ac:dyDescent="0.35">
      <c r="B2265" t="s">
        <v>2420</v>
      </c>
      <c r="C2265" t="s">
        <v>33</v>
      </c>
      <c r="D2265" s="50">
        <f>'FTE Staff and Finance'!$N$18</f>
        <v>0</v>
      </c>
    </row>
    <row r="2266" spans="2:4" x14ac:dyDescent="0.35">
      <c r="B2266" t="s">
        <v>2421</v>
      </c>
      <c r="C2266" t="s">
        <v>5</v>
      </c>
      <c r="D2266" s="50">
        <f>'FTE Staff and Finance'!$N$19</f>
        <v>0</v>
      </c>
    </row>
    <row r="2268" spans="2:4" x14ac:dyDescent="0.35">
      <c r="B2268" t="s">
        <v>2422</v>
      </c>
      <c r="C2268" t="s">
        <v>2497</v>
      </c>
      <c r="D2268" s="50">
        <f>'FTE Staff and Finance'!$O$11</f>
        <v>0</v>
      </c>
    </row>
    <row r="2269" spans="2:4" x14ac:dyDescent="0.35">
      <c r="B2269" t="s">
        <v>2495</v>
      </c>
      <c r="C2269" t="s">
        <v>2496</v>
      </c>
      <c r="D2269" s="50">
        <f>'FTE Staff and Finance'!$O$12</f>
        <v>0</v>
      </c>
    </row>
    <row r="2270" spans="2:4" x14ac:dyDescent="0.35">
      <c r="B2270" t="s">
        <v>2423</v>
      </c>
      <c r="C2270" t="s">
        <v>28</v>
      </c>
      <c r="D2270" s="50">
        <f>'FTE Staff and Finance'!$O$13</f>
        <v>0</v>
      </c>
    </row>
    <row r="2271" spans="2:4" x14ac:dyDescent="0.35">
      <c r="B2271" t="s">
        <v>2424</v>
      </c>
      <c r="C2271" t="s">
        <v>14</v>
      </c>
      <c r="D2271" s="50">
        <f>'FTE Staff and Finance'!$O$14</f>
        <v>0</v>
      </c>
    </row>
    <row r="2272" spans="2:4" x14ac:dyDescent="0.35">
      <c r="B2272" t="s">
        <v>2425</v>
      </c>
      <c r="C2272" t="s">
        <v>31</v>
      </c>
      <c r="D2272" s="50">
        <f>'FTE Staff and Finance'!$O$15</f>
        <v>0</v>
      </c>
    </row>
    <row r="2273" spans="2:4" x14ac:dyDescent="0.35">
      <c r="B2273" t="s">
        <v>2426</v>
      </c>
      <c r="C2273" t="s">
        <v>37</v>
      </c>
      <c r="D2273" s="50" t="s">
        <v>458</v>
      </c>
    </row>
    <row r="2274" spans="2:4" x14ac:dyDescent="0.35">
      <c r="B2274" t="s">
        <v>2427</v>
      </c>
      <c r="C2274" t="s">
        <v>27</v>
      </c>
      <c r="D2274" s="50">
        <f>'FTE Staff and Finance'!$O$16</f>
        <v>0</v>
      </c>
    </row>
    <row r="2275" spans="2:4" x14ac:dyDescent="0.35">
      <c r="B2275" t="s">
        <v>2428</v>
      </c>
      <c r="C2275" t="s">
        <v>32</v>
      </c>
      <c r="D2275" s="50">
        <f>'FTE Staff and Finance'!$O$17</f>
        <v>0</v>
      </c>
    </row>
    <row r="2276" spans="2:4" x14ac:dyDescent="0.35">
      <c r="B2276" t="s">
        <v>2429</v>
      </c>
      <c r="C2276" t="s">
        <v>33</v>
      </c>
      <c r="D2276" s="50">
        <f>'FTE Staff and Finance'!$O$18</f>
        <v>0</v>
      </c>
    </row>
    <row r="2277" spans="2:4" x14ac:dyDescent="0.35">
      <c r="B2277" t="s">
        <v>2430</v>
      </c>
      <c r="C2277" t="s">
        <v>5</v>
      </c>
      <c r="D2277" s="50">
        <f>'FTE Staff and Finance'!$O$19</f>
        <v>0</v>
      </c>
    </row>
    <row r="2279" spans="2:4" x14ac:dyDescent="0.35">
      <c r="B2279" t="s">
        <v>2431</v>
      </c>
      <c r="C2279" t="s">
        <v>2497</v>
      </c>
      <c r="D2279" s="50">
        <f>'FTE Staff and Finance'!$P$11</f>
        <v>0</v>
      </c>
    </row>
    <row r="2280" spans="2:4" x14ac:dyDescent="0.35">
      <c r="B2280" t="s">
        <v>2498</v>
      </c>
      <c r="C2280" t="s">
        <v>2496</v>
      </c>
      <c r="D2280" s="50">
        <f>'FTE Staff and Finance'!$P$12</f>
        <v>0</v>
      </c>
    </row>
    <row r="2281" spans="2:4" x14ac:dyDescent="0.35">
      <c r="B2281" t="s">
        <v>2432</v>
      </c>
      <c r="C2281" t="s">
        <v>28</v>
      </c>
      <c r="D2281" s="50">
        <f>'FTE Staff and Finance'!$P$13</f>
        <v>0</v>
      </c>
    </row>
    <row r="2282" spans="2:4" x14ac:dyDescent="0.35">
      <c r="B2282" t="s">
        <v>2433</v>
      </c>
      <c r="C2282" t="s">
        <v>14</v>
      </c>
      <c r="D2282" s="50">
        <f>'FTE Staff and Finance'!$P$14</f>
        <v>0</v>
      </c>
    </row>
    <row r="2283" spans="2:4" x14ac:dyDescent="0.35">
      <c r="B2283" t="s">
        <v>2434</v>
      </c>
      <c r="C2283" t="s">
        <v>31</v>
      </c>
      <c r="D2283" s="50">
        <f>'FTE Staff and Finance'!$P$15</f>
        <v>0</v>
      </c>
    </row>
    <row r="2284" spans="2:4" x14ac:dyDescent="0.35">
      <c r="B2284" t="s">
        <v>2435</v>
      </c>
      <c r="C2284" t="s">
        <v>37</v>
      </c>
      <c r="D2284" s="50" t="s">
        <v>458</v>
      </c>
    </row>
    <row r="2285" spans="2:4" x14ac:dyDescent="0.35">
      <c r="B2285" t="s">
        <v>2436</v>
      </c>
      <c r="C2285" t="s">
        <v>27</v>
      </c>
      <c r="D2285" s="50">
        <f>'FTE Staff and Finance'!$P$16</f>
        <v>0</v>
      </c>
    </row>
    <row r="2286" spans="2:4" x14ac:dyDescent="0.35">
      <c r="B2286" t="s">
        <v>2437</v>
      </c>
      <c r="C2286" t="s">
        <v>32</v>
      </c>
      <c r="D2286" s="50">
        <f>'FTE Staff and Finance'!$P$17</f>
        <v>0</v>
      </c>
    </row>
    <row r="2287" spans="2:4" x14ac:dyDescent="0.35">
      <c r="B2287" t="s">
        <v>2438</v>
      </c>
      <c r="C2287" t="s">
        <v>33</v>
      </c>
      <c r="D2287" s="50">
        <f>'FTE Staff and Finance'!$P$18</f>
        <v>0</v>
      </c>
    </row>
    <row r="2288" spans="2:4" x14ac:dyDescent="0.35">
      <c r="B2288" t="s">
        <v>2439</v>
      </c>
      <c r="C2288" t="s">
        <v>5</v>
      </c>
      <c r="D2288" s="50">
        <f>'FTE Staff and Finance'!$P$19</f>
        <v>0</v>
      </c>
    </row>
    <row r="2290" spans="2:4" x14ac:dyDescent="0.35">
      <c r="B2290" t="s">
        <v>2440</v>
      </c>
      <c r="C2290" t="s">
        <v>2497</v>
      </c>
      <c r="D2290" s="51">
        <f>'FTE Staff and Finance'!$Q$11</f>
        <v>0</v>
      </c>
    </row>
    <row r="2291" spans="2:4" x14ac:dyDescent="0.35">
      <c r="B2291" t="s">
        <v>2499</v>
      </c>
      <c r="C2291" t="s">
        <v>2496</v>
      </c>
      <c r="D2291" s="51">
        <f>'FTE Staff and Finance'!$Q$12</f>
        <v>0</v>
      </c>
    </row>
    <row r="2292" spans="2:4" x14ac:dyDescent="0.35">
      <c r="B2292" t="s">
        <v>2441</v>
      </c>
      <c r="C2292" t="s">
        <v>28</v>
      </c>
      <c r="D2292" s="51">
        <f>'FTE Staff and Finance'!$Q$13</f>
        <v>0</v>
      </c>
    </row>
    <row r="2293" spans="2:4" x14ac:dyDescent="0.35">
      <c r="B2293" t="s">
        <v>2442</v>
      </c>
      <c r="C2293" t="s">
        <v>14</v>
      </c>
      <c r="D2293" s="51">
        <f>'FTE Staff and Finance'!$Q$14</f>
        <v>0</v>
      </c>
    </row>
    <row r="2294" spans="2:4" x14ac:dyDescent="0.35">
      <c r="B2294" t="s">
        <v>2443</v>
      </c>
      <c r="C2294" t="s">
        <v>31</v>
      </c>
      <c r="D2294" s="51">
        <f>'FTE Staff and Finance'!$Q$15</f>
        <v>0</v>
      </c>
    </row>
    <row r="2295" spans="2:4" x14ac:dyDescent="0.35">
      <c r="B2295" t="s">
        <v>2444</v>
      </c>
      <c r="C2295" t="s">
        <v>37</v>
      </c>
      <c r="D2295" s="50" t="s">
        <v>458</v>
      </c>
    </row>
    <row r="2296" spans="2:4" x14ac:dyDescent="0.35">
      <c r="B2296" t="s">
        <v>2445</v>
      </c>
      <c r="C2296" t="s">
        <v>27</v>
      </c>
      <c r="D2296" s="51">
        <f>'FTE Staff and Finance'!$Q$16</f>
        <v>0</v>
      </c>
    </row>
    <row r="2297" spans="2:4" x14ac:dyDescent="0.35">
      <c r="B2297" t="s">
        <v>2446</v>
      </c>
      <c r="C2297" t="s">
        <v>32</v>
      </c>
      <c r="D2297" s="51">
        <f>'FTE Staff and Finance'!$Q$17</f>
        <v>0</v>
      </c>
    </row>
    <row r="2298" spans="2:4" x14ac:dyDescent="0.35">
      <c r="B2298" t="s">
        <v>2447</v>
      </c>
      <c r="C2298" t="s">
        <v>33</v>
      </c>
      <c r="D2298" s="51">
        <f>'FTE Staff and Finance'!$Q$18</f>
        <v>0</v>
      </c>
    </row>
    <row r="2299" spans="2:4" x14ac:dyDescent="0.35">
      <c r="B2299" t="s">
        <v>2448</v>
      </c>
      <c r="C2299" t="s">
        <v>5</v>
      </c>
      <c r="D2299" s="51">
        <f>'FTE Staff and Finance'!$Q$19</f>
        <v>0</v>
      </c>
    </row>
    <row r="2301" spans="2:4" x14ac:dyDescent="0.35">
      <c r="B2301" t="s">
        <v>2449</v>
      </c>
      <c r="C2301" t="s">
        <v>2497</v>
      </c>
      <c r="D2301" s="51">
        <f>'FTE Staff and Finance'!$R$11</f>
        <v>0</v>
      </c>
    </row>
    <row r="2302" spans="2:4" x14ac:dyDescent="0.35">
      <c r="B2302" t="s">
        <v>2500</v>
      </c>
      <c r="C2302" t="s">
        <v>2496</v>
      </c>
      <c r="D2302" s="51">
        <f>'FTE Staff and Finance'!$R$12</f>
        <v>0</v>
      </c>
    </row>
    <row r="2303" spans="2:4" x14ac:dyDescent="0.35">
      <c r="B2303" t="s">
        <v>2450</v>
      </c>
      <c r="C2303" t="s">
        <v>28</v>
      </c>
      <c r="D2303" s="51">
        <f>'FTE Staff and Finance'!$R$13</f>
        <v>0</v>
      </c>
    </row>
    <row r="2304" spans="2:4" x14ac:dyDescent="0.35">
      <c r="B2304" t="s">
        <v>2451</v>
      </c>
      <c r="C2304" t="s">
        <v>14</v>
      </c>
      <c r="D2304" s="51">
        <f>'FTE Staff and Finance'!$R$14</f>
        <v>0</v>
      </c>
    </row>
    <row r="2305" spans="2:4" x14ac:dyDescent="0.35">
      <c r="B2305" t="s">
        <v>2452</v>
      </c>
      <c r="C2305" t="s">
        <v>31</v>
      </c>
      <c r="D2305" s="51">
        <f>'FTE Staff and Finance'!$R$15</f>
        <v>0</v>
      </c>
    </row>
    <row r="2306" spans="2:4" x14ac:dyDescent="0.35">
      <c r="B2306" t="s">
        <v>2453</v>
      </c>
      <c r="C2306" t="s">
        <v>37</v>
      </c>
      <c r="D2306" s="50" t="s">
        <v>458</v>
      </c>
    </row>
    <row r="2307" spans="2:4" x14ac:dyDescent="0.35">
      <c r="B2307" t="s">
        <v>2454</v>
      </c>
      <c r="C2307" t="s">
        <v>27</v>
      </c>
      <c r="D2307" s="51">
        <f>'FTE Staff and Finance'!$R$16</f>
        <v>0</v>
      </c>
    </row>
    <row r="2308" spans="2:4" x14ac:dyDescent="0.35">
      <c r="B2308" t="s">
        <v>2455</v>
      </c>
      <c r="C2308" t="s">
        <v>32</v>
      </c>
      <c r="D2308" s="51">
        <f>'FTE Staff and Finance'!$R$17</f>
        <v>0</v>
      </c>
    </row>
    <row r="2309" spans="2:4" x14ac:dyDescent="0.35">
      <c r="B2309" t="s">
        <v>2456</v>
      </c>
      <c r="C2309" t="s">
        <v>33</v>
      </c>
      <c r="D2309" s="51">
        <f>'FTE Staff and Finance'!$R$18</f>
        <v>0</v>
      </c>
    </row>
    <row r="2310" spans="2:4" x14ac:dyDescent="0.35">
      <c r="B2310" t="s">
        <v>2457</v>
      </c>
      <c r="C2310" t="s">
        <v>5</v>
      </c>
      <c r="D2310" s="51">
        <f>'FTE Staff and Finance'!$R$19</f>
        <v>0</v>
      </c>
    </row>
    <row r="2312" spans="2:4" x14ac:dyDescent="0.35">
      <c r="B2312" t="s">
        <v>2458</v>
      </c>
      <c r="C2312" t="s">
        <v>2497</v>
      </c>
      <c r="D2312" s="50">
        <f>'FTE Staff and Finance'!$T$11</f>
        <v>0</v>
      </c>
    </row>
    <row r="2313" spans="2:4" x14ac:dyDescent="0.35">
      <c r="B2313" t="s">
        <v>2501</v>
      </c>
      <c r="C2313" t="s">
        <v>2496</v>
      </c>
      <c r="D2313" s="50">
        <f>'FTE Staff and Finance'!$T$12</f>
        <v>0</v>
      </c>
    </row>
    <row r="2314" spans="2:4" x14ac:dyDescent="0.35">
      <c r="B2314" t="s">
        <v>2459</v>
      </c>
      <c r="C2314" t="s">
        <v>28</v>
      </c>
      <c r="D2314" s="50">
        <f>'FTE Staff and Finance'!$T$13</f>
        <v>0</v>
      </c>
    </row>
    <row r="2315" spans="2:4" x14ac:dyDescent="0.35">
      <c r="B2315" t="s">
        <v>2460</v>
      </c>
      <c r="C2315" t="s">
        <v>14</v>
      </c>
      <c r="D2315" s="50">
        <f>'FTE Staff and Finance'!$T$14</f>
        <v>0</v>
      </c>
    </row>
    <row r="2316" spans="2:4" x14ac:dyDescent="0.35">
      <c r="B2316" t="s">
        <v>2461</v>
      </c>
      <c r="C2316" t="s">
        <v>31</v>
      </c>
      <c r="D2316" s="50">
        <f>'FTE Staff and Finance'!$T$15</f>
        <v>0</v>
      </c>
    </row>
    <row r="2317" spans="2:4" x14ac:dyDescent="0.35">
      <c r="B2317" t="s">
        <v>2462</v>
      </c>
      <c r="C2317" t="s">
        <v>37</v>
      </c>
      <c r="D2317" s="50" t="s">
        <v>458</v>
      </c>
    </row>
    <row r="2318" spans="2:4" x14ac:dyDescent="0.35">
      <c r="B2318" t="s">
        <v>2463</v>
      </c>
      <c r="C2318" t="s">
        <v>27</v>
      </c>
      <c r="D2318" s="50">
        <f>'FTE Staff and Finance'!$T$16</f>
        <v>0</v>
      </c>
    </row>
    <row r="2319" spans="2:4" x14ac:dyDescent="0.35">
      <c r="B2319" t="s">
        <v>2464</v>
      </c>
      <c r="C2319" t="s">
        <v>32</v>
      </c>
      <c r="D2319" s="50">
        <f>'FTE Staff and Finance'!$T$17</f>
        <v>0</v>
      </c>
    </row>
    <row r="2320" spans="2:4" x14ac:dyDescent="0.35">
      <c r="B2320" t="s">
        <v>2465</v>
      </c>
      <c r="C2320" t="s">
        <v>33</v>
      </c>
      <c r="D2320" s="50">
        <f>'FTE Staff and Finance'!$T$18</f>
        <v>0</v>
      </c>
    </row>
    <row r="2321" spans="2:4" x14ac:dyDescent="0.35">
      <c r="B2321" t="s">
        <v>2466</v>
      </c>
      <c r="C2321" t="s">
        <v>5</v>
      </c>
      <c r="D2321" s="50">
        <f>'FTE Staff and Finance'!$T$19</f>
        <v>0</v>
      </c>
    </row>
    <row r="2323" spans="2:4" s="43" customFormat="1" x14ac:dyDescent="0.35">
      <c r="C2323" s="44" t="s">
        <v>131</v>
      </c>
      <c r="D2323" s="46"/>
    </row>
    <row r="2325" spans="2:4" x14ac:dyDescent="0.35">
      <c r="B2325" t="s">
        <v>2467</v>
      </c>
      <c r="C2325" t="s">
        <v>8</v>
      </c>
      <c r="D2325" s="51">
        <f>'FTE Staff and Finance'!E28</f>
        <v>0</v>
      </c>
    </row>
    <row r="2326" spans="2:4" x14ac:dyDescent="0.35">
      <c r="B2326" t="s">
        <v>2468</v>
      </c>
      <c r="C2326" t="s">
        <v>35</v>
      </c>
      <c r="D2326" s="51">
        <f>'FTE Staff and Finance'!E29</f>
        <v>0</v>
      </c>
    </row>
    <row r="2327" spans="2:4" x14ac:dyDescent="0.35">
      <c r="B2327" t="s">
        <v>2469</v>
      </c>
      <c r="C2327" t="s">
        <v>36</v>
      </c>
      <c r="D2327" s="51">
        <f>'FTE Staff and Finance'!E30</f>
        <v>0</v>
      </c>
    </row>
    <row r="2328" spans="2:4" x14ac:dyDescent="0.35">
      <c r="B2328" t="s">
        <v>2470</v>
      </c>
      <c r="C2328" t="s">
        <v>7</v>
      </c>
      <c r="D2328" s="51">
        <f>'FTE Staff and Finance'!E31</f>
        <v>0</v>
      </c>
    </row>
    <row r="2329" spans="2:4" x14ac:dyDescent="0.35">
      <c r="B2329" t="s">
        <v>2471</v>
      </c>
      <c r="C2329" t="s">
        <v>34</v>
      </c>
      <c r="D2329" s="51">
        <f>'FTE Staff and Finance'!E32</f>
        <v>0</v>
      </c>
    </row>
    <row r="2330" spans="2:4" x14ac:dyDescent="0.35">
      <c r="B2330" t="s">
        <v>2472</v>
      </c>
      <c r="C2330" t="s">
        <v>9</v>
      </c>
      <c r="D2330" s="51">
        <f>'FTE Staff and Finance'!E33</f>
        <v>0</v>
      </c>
    </row>
    <row r="2331" spans="2:4" x14ac:dyDescent="0.35">
      <c r="B2331" t="s">
        <v>2473</v>
      </c>
      <c r="C2331" t="s">
        <v>10</v>
      </c>
      <c r="D2331" s="51">
        <f>'FTE Staff and Finance'!E34</f>
        <v>0</v>
      </c>
    </row>
    <row r="2332" spans="2:4" x14ac:dyDescent="0.35">
      <c r="B2332" t="s">
        <v>2474</v>
      </c>
      <c r="C2332" t="s">
        <v>29</v>
      </c>
      <c r="D2332" s="51">
        <f>'FTE Staff and Finance'!E35</f>
        <v>0</v>
      </c>
    </row>
    <row r="2333" spans="2:4" x14ac:dyDescent="0.35">
      <c r="B2333" t="s">
        <v>2475</v>
      </c>
      <c r="C2333" t="s">
        <v>5</v>
      </c>
      <c r="D2333" s="51">
        <f>'FTE Staff and Finance'!E36</f>
        <v>0</v>
      </c>
    </row>
    <row r="2335" spans="2:4" s="43" customFormat="1" x14ac:dyDescent="0.35">
      <c r="C2335" s="44" t="s">
        <v>13</v>
      </c>
      <c r="D2335" s="46"/>
    </row>
    <row r="2337" spans="2:4" x14ac:dyDescent="0.35">
      <c r="B2337" t="s">
        <v>2476</v>
      </c>
      <c r="C2337" t="s">
        <v>13</v>
      </c>
      <c r="D2337" s="51">
        <f>'FTE Staff and Finance'!E41</f>
        <v>0</v>
      </c>
    </row>
    <row r="2340" spans="2:4" s="43" customFormat="1" x14ac:dyDescent="0.35">
      <c r="C2340" s="44" t="s">
        <v>463</v>
      </c>
      <c r="D2340" s="46"/>
    </row>
    <row r="2342" spans="2:4" x14ac:dyDescent="0.35">
      <c r="C2342" s="36" t="s">
        <v>464</v>
      </c>
    </row>
    <row r="2343" spans="2:4" x14ac:dyDescent="0.35">
      <c r="C2343" t="s">
        <v>380</v>
      </c>
    </row>
    <row r="2344" spans="2:4" x14ac:dyDescent="0.35">
      <c r="B2344" t="s">
        <v>1735</v>
      </c>
      <c r="C2344" t="s">
        <v>381</v>
      </c>
      <c r="D2344" s="47">
        <f>'Turnaround Times'!C11</f>
        <v>0</v>
      </c>
    </row>
    <row r="2345" spans="2:4" x14ac:dyDescent="0.35">
      <c r="B2345" t="s">
        <v>1736</v>
      </c>
      <c r="C2345" t="s">
        <v>382</v>
      </c>
      <c r="D2345" s="47">
        <f>'Turnaround Times'!C12</f>
        <v>0</v>
      </c>
    </row>
    <row r="2346" spans="2:4" x14ac:dyDescent="0.35">
      <c r="B2346" t="s">
        <v>1737</v>
      </c>
      <c r="C2346" t="s">
        <v>383</v>
      </c>
      <c r="D2346" s="47">
        <f>'Turnaround Times'!C13</f>
        <v>0</v>
      </c>
    </row>
    <row r="2347" spans="2:4" x14ac:dyDescent="0.35">
      <c r="B2347" t="s">
        <v>1738</v>
      </c>
      <c r="C2347" t="s">
        <v>384</v>
      </c>
      <c r="D2347" s="47">
        <f>'Turnaround Times'!C14</f>
        <v>0</v>
      </c>
    </row>
    <row r="2349" spans="2:4" x14ac:dyDescent="0.35">
      <c r="C2349" t="s">
        <v>385</v>
      </c>
    </row>
    <row r="2350" spans="2:4" x14ac:dyDescent="0.35">
      <c r="B2350" t="s">
        <v>1739</v>
      </c>
      <c r="C2350" t="s">
        <v>381</v>
      </c>
      <c r="D2350" s="47">
        <f>'Turnaround Times'!C17</f>
        <v>0</v>
      </c>
    </row>
    <row r="2351" spans="2:4" x14ac:dyDescent="0.35">
      <c r="B2351" t="s">
        <v>1740</v>
      </c>
      <c r="C2351" t="s">
        <v>382</v>
      </c>
      <c r="D2351" s="47">
        <f>'Turnaround Times'!C18</f>
        <v>0</v>
      </c>
    </row>
    <row r="2352" spans="2:4" x14ac:dyDescent="0.35">
      <c r="B2352" t="s">
        <v>1741</v>
      </c>
      <c r="C2352" t="s">
        <v>383</v>
      </c>
      <c r="D2352" s="47">
        <f>'Turnaround Times'!C19</f>
        <v>0</v>
      </c>
    </row>
    <row r="2353" spans="2:4" x14ac:dyDescent="0.35">
      <c r="B2353" t="s">
        <v>1742</v>
      </c>
      <c r="C2353" t="s">
        <v>384</v>
      </c>
      <c r="D2353" s="47">
        <f>'Turnaround Times'!C20</f>
        <v>0</v>
      </c>
    </row>
    <row r="2355" spans="2:4" x14ac:dyDescent="0.35">
      <c r="C2355" s="36" t="s">
        <v>465</v>
      </c>
    </row>
    <row r="2356" spans="2:4" x14ac:dyDescent="0.35">
      <c r="B2356" t="s">
        <v>1743</v>
      </c>
      <c r="C2356" t="s">
        <v>386</v>
      </c>
    </row>
    <row r="2357" spans="2:4" x14ac:dyDescent="0.35">
      <c r="B2357" t="s">
        <v>1744</v>
      </c>
      <c r="C2357" t="s">
        <v>381</v>
      </c>
      <c r="D2357" s="47">
        <f>'Turnaround Times'!C31</f>
        <v>0</v>
      </c>
    </row>
    <row r="2358" spans="2:4" x14ac:dyDescent="0.35">
      <c r="B2358" t="s">
        <v>1745</v>
      </c>
      <c r="C2358" t="s">
        <v>382</v>
      </c>
      <c r="D2358" s="47">
        <f>'Turnaround Times'!C32</f>
        <v>0</v>
      </c>
    </row>
    <row r="2359" spans="2:4" x14ac:dyDescent="0.35">
      <c r="B2359" t="s">
        <v>1746</v>
      </c>
      <c r="C2359" t="s">
        <v>383</v>
      </c>
      <c r="D2359" s="47">
        <f>'Turnaround Times'!C33</f>
        <v>0</v>
      </c>
    </row>
    <row r="2360" spans="2:4" x14ac:dyDescent="0.35">
      <c r="C2360" t="s">
        <v>384</v>
      </c>
      <c r="D2360" s="47">
        <f>'Turnaround Times'!C34</f>
        <v>0</v>
      </c>
    </row>
    <row r="2362" spans="2:4" x14ac:dyDescent="0.35">
      <c r="B2362" t="s">
        <v>1747</v>
      </c>
      <c r="C2362" t="s">
        <v>387</v>
      </c>
    </row>
    <row r="2363" spans="2:4" x14ac:dyDescent="0.35">
      <c r="B2363" t="s">
        <v>1748</v>
      </c>
      <c r="C2363" t="s">
        <v>381</v>
      </c>
      <c r="D2363" s="47">
        <f>'Turnaround Times'!C37</f>
        <v>0</v>
      </c>
    </row>
    <row r="2364" spans="2:4" x14ac:dyDescent="0.35">
      <c r="B2364" t="s">
        <v>1749</v>
      </c>
      <c r="C2364" t="s">
        <v>382</v>
      </c>
      <c r="D2364" s="47">
        <f>'Turnaround Times'!C38</f>
        <v>0</v>
      </c>
    </row>
    <row r="2365" spans="2:4" x14ac:dyDescent="0.35">
      <c r="B2365" t="s">
        <v>1750</v>
      </c>
      <c r="C2365" t="s">
        <v>383</v>
      </c>
      <c r="D2365" s="47">
        <f>'Turnaround Times'!C39</f>
        <v>0</v>
      </c>
    </row>
    <row r="2366" spans="2:4" x14ac:dyDescent="0.35">
      <c r="C2366" t="s">
        <v>384</v>
      </c>
      <c r="D2366" s="47">
        <f>'Turnaround Times'!C40</f>
        <v>0</v>
      </c>
    </row>
    <row r="2369" spans="2:4" x14ac:dyDescent="0.35">
      <c r="C2369" s="36" t="s">
        <v>388</v>
      </c>
    </row>
    <row r="2370" spans="2:4" x14ac:dyDescent="0.35">
      <c r="C2370" t="s">
        <v>393</v>
      </c>
    </row>
    <row r="2371" spans="2:4" x14ac:dyDescent="0.35">
      <c r="B2371" t="s">
        <v>1751</v>
      </c>
      <c r="C2371" t="s">
        <v>394</v>
      </c>
      <c r="D2371" s="47">
        <f>'Turnaround Times'!C52</f>
        <v>0</v>
      </c>
    </row>
    <row r="2372" spans="2:4" x14ac:dyDescent="0.35">
      <c r="B2372" t="s">
        <v>1752</v>
      </c>
      <c r="C2372" t="s">
        <v>395</v>
      </c>
      <c r="D2372" s="47">
        <f>'Turnaround Times'!C53</f>
        <v>0</v>
      </c>
    </row>
    <row r="2373" spans="2:4" x14ac:dyDescent="0.35">
      <c r="B2373" t="s">
        <v>1753</v>
      </c>
      <c r="C2373" t="s">
        <v>396</v>
      </c>
      <c r="D2373" s="47">
        <f>'Turnaround Times'!C54</f>
        <v>0</v>
      </c>
    </row>
    <row r="2375" spans="2:4" x14ac:dyDescent="0.35">
      <c r="C2375" t="s">
        <v>397</v>
      </c>
    </row>
    <row r="2376" spans="2:4" x14ac:dyDescent="0.35">
      <c r="B2376" t="s">
        <v>1754</v>
      </c>
      <c r="C2376" t="s">
        <v>398</v>
      </c>
      <c r="D2376" s="47">
        <f>'Turnaround Times'!C57</f>
        <v>0</v>
      </c>
    </row>
    <row r="2377" spans="2:4" x14ac:dyDescent="0.35">
      <c r="B2377" t="s">
        <v>1755</v>
      </c>
      <c r="C2377" t="s">
        <v>395</v>
      </c>
      <c r="D2377" s="47">
        <f>'Turnaround Times'!C58</f>
        <v>0</v>
      </c>
    </row>
    <row r="2378" spans="2:4" x14ac:dyDescent="0.35">
      <c r="B2378" t="s">
        <v>1756</v>
      </c>
      <c r="C2378" t="s">
        <v>396</v>
      </c>
      <c r="D2378" s="47">
        <f>'Turnaround Times'!C59</f>
        <v>0</v>
      </c>
    </row>
    <row r="2380" spans="2:4" x14ac:dyDescent="0.35">
      <c r="C2380" t="s">
        <v>399</v>
      </c>
    </row>
    <row r="2381" spans="2:4" x14ac:dyDescent="0.35">
      <c r="B2381" t="s">
        <v>1757</v>
      </c>
      <c r="C2381" t="s">
        <v>400</v>
      </c>
      <c r="D2381" s="47">
        <f>'Turnaround Times'!C62</f>
        <v>0</v>
      </c>
    </row>
    <row r="2382" spans="2:4" x14ac:dyDescent="0.35">
      <c r="B2382" t="s">
        <v>1758</v>
      </c>
      <c r="C2382" t="s">
        <v>395</v>
      </c>
      <c r="D2382" s="47">
        <f>'Turnaround Times'!C63</f>
        <v>0</v>
      </c>
    </row>
    <row r="2383" spans="2:4" x14ac:dyDescent="0.35">
      <c r="B2383" t="s">
        <v>1759</v>
      </c>
      <c r="C2383" t="s">
        <v>396</v>
      </c>
      <c r="D2383" s="47">
        <f>'Turnaround Times'!C64</f>
        <v>0</v>
      </c>
    </row>
    <row r="2385" spans="2:4" x14ac:dyDescent="0.35">
      <c r="C2385" t="s">
        <v>401</v>
      </c>
    </row>
    <row r="2386" spans="2:4" x14ac:dyDescent="0.35">
      <c r="B2386" t="s">
        <v>1760</v>
      </c>
      <c r="C2386" t="s">
        <v>394</v>
      </c>
      <c r="D2386" s="47">
        <f>'Turnaround Times'!C67</f>
        <v>0</v>
      </c>
    </row>
    <row r="2387" spans="2:4" x14ac:dyDescent="0.35">
      <c r="B2387" t="s">
        <v>1761</v>
      </c>
      <c r="C2387" t="s">
        <v>395</v>
      </c>
      <c r="D2387" s="47">
        <f>'Turnaround Times'!C68</f>
        <v>0</v>
      </c>
    </row>
    <row r="2388" spans="2:4" x14ac:dyDescent="0.35">
      <c r="B2388" t="s">
        <v>1762</v>
      </c>
      <c r="C2388" t="s">
        <v>396</v>
      </c>
      <c r="D2388" s="47">
        <f>'Turnaround Times'!C69</f>
        <v>0</v>
      </c>
    </row>
    <row r="2390" spans="2:4" x14ac:dyDescent="0.35">
      <c r="C2390" t="s">
        <v>402</v>
      </c>
    </row>
    <row r="2391" spans="2:4" x14ac:dyDescent="0.35">
      <c r="B2391" t="s">
        <v>1763</v>
      </c>
      <c r="C2391" t="s">
        <v>394</v>
      </c>
      <c r="D2391" s="47">
        <f>'Turnaround Times'!C72</f>
        <v>0</v>
      </c>
    </row>
    <row r="2392" spans="2:4" x14ac:dyDescent="0.35">
      <c r="B2392" t="s">
        <v>1764</v>
      </c>
      <c r="C2392" t="s">
        <v>395</v>
      </c>
      <c r="D2392" s="47">
        <f>'Turnaround Times'!C73</f>
        <v>0</v>
      </c>
    </row>
    <row r="2393" spans="2:4" x14ac:dyDescent="0.35">
      <c r="B2393" t="s">
        <v>1765</v>
      </c>
      <c r="C2393" t="s">
        <v>396</v>
      </c>
      <c r="D2393" s="47">
        <f>'Turnaround Times'!C74</f>
        <v>0</v>
      </c>
    </row>
    <row r="2395" spans="2:4" s="43" customFormat="1" x14ac:dyDescent="0.35">
      <c r="C2395" s="44" t="s">
        <v>142</v>
      </c>
      <c r="D2395" s="46"/>
    </row>
    <row r="2397" spans="2:4" x14ac:dyDescent="0.35">
      <c r="B2397" t="s">
        <v>1766</v>
      </c>
      <c r="C2397" t="s">
        <v>143</v>
      </c>
      <c r="D2397" s="47" t="str">
        <f>'Additional Detail (Free Text)'!B10</f>
        <v>Free text</v>
      </c>
    </row>
    <row r="2398" spans="2:4" x14ac:dyDescent="0.35">
      <c r="B2398" t="s">
        <v>1767</v>
      </c>
      <c r="C2398" t="s">
        <v>144</v>
      </c>
      <c r="D2398" s="47" t="str">
        <f>'Additional Detail (Free Text)'!B12</f>
        <v>Free text</v>
      </c>
    </row>
    <row r="2399" spans="2:4" x14ac:dyDescent="0.35">
      <c r="B2399" t="s">
        <v>1768</v>
      </c>
      <c r="C2399" t="s">
        <v>145</v>
      </c>
      <c r="D2399" s="47" t="str">
        <f>'Additional Detail (Free Text)'!B14</f>
        <v>Free text</v>
      </c>
    </row>
    <row r="2400" spans="2:4" x14ac:dyDescent="0.35">
      <c r="B2400" t="s">
        <v>1769</v>
      </c>
      <c r="C2400" t="s">
        <v>146</v>
      </c>
      <c r="D2400" s="47" t="str">
        <f>'Additional Detail (Free Text)'!B16</f>
        <v>Free text</v>
      </c>
    </row>
    <row r="2401" spans="1:4" x14ac:dyDescent="0.35">
      <c r="B2401" t="s">
        <v>1770</v>
      </c>
      <c r="C2401" t="s">
        <v>147</v>
      </c>
      <c r="D2401" s="47" t="str">
        <f>'Additional Detail (Free Text)'!B18</f>
        <v>Free text</v>
      </c>
    </row>
    <row r="2402" spans="1:4" x14ac:dyDescent="0.35">
      <c r="B2402" t="s">
        <v>1771</v>
      </c>
      <c r="C2402" t="s">
        <v>148</v>
      </c>
      <c r="D2402" s="47" t="str">
        <f>'Additional Detail (Free Text)'!B20</f>
        <v>Free text</v>
      </c>
    </row>
    <row r="2403" spans="1:4" x14ac:dyDescent="0.35">
      <c r="B2403" t="s">
        <v>1772</v>
      </c>
      <c r="C2403" t="s">
        <v>149</v>
      </c>
      <c r="D2403" s="47" t="str">
        <f>'Additional Detail (Free Text)'!B22</f>
        <v>Free text</v>
      </c>
    </row>
    <row r="2405" spans="1:4" s="43" customFormat="1" x14ac:dyDescent="0.35">
      <c r="C2405" s="44" t="s">
        <v>2298</v>
      </c>
      <c r="D2405" s="46"/>
    </row>
    <row r="2407" spans="1:4" x14ac:dyDescent="0.35">
      <c r="C2407" t="s">
        <v>186</v>
      </c>
    </row>
    <row r="2408" spans="1:4" x14ac:dyDescent="0.35">
      <c r="C2408" t="s">
        <v>1782</v>
      </c>
    </row>
    <row r="2409" spans="1:4" x14ac:dyDescent="0.35">
      <c r="A2409">
        <f>IF(D2409="","",SUM(1,MAX(A$2407:A2408)))</f>
        <v>1</v>
      </c>
      <c r="B2409" t="str">
        <f>IF(A2409="","",CONCATENATE("BSX-TT-",A2409))</f>
        <v>BSX-TT-1</v>
      </c>
      <c r="C2409" t="s">
        <v>1812</v>
      </c>
      <c r="D2409" s="49">
        <f>'Optional Test Detail'!$C$12</f>
        <v>0</v>
      </c>
    </row>
    <row r="2410" spans="1:4" x14ac:dyDescent="0.35">
      <c r="A2410">
        <f>IF(D2410="","",SUM(1,MAX(A$2407:A2409)))</f>
        <v>2</v>
      </c>
      <c r="B2410" t="str">
        <f t="shared" ref="B2410:B2473" si="22">IF(A2410="","",CONCATENATE("BSX-TT-",A2410))</f>
        <v>BSX-TT-2</v>
      </c>
      <c r="C2410" t="s">
        <v>1813</v>
      </c>
      <c r="D2410" s="49">
        <f>'Optional Test Detail'!$C$13</f>
        <v>0</v>
      </c>
    </row>
    <row r="2411" spans="1:4" x14ac:dyDescent="0.35">
      <c r="A2411">
        <f>IF(D2411="","",SUM(1,MAX(A$2407:A2410)))</f>
        <v>3</v>
      </c>
      <c r="B2411" t="str">
        <f t="shared" si="22"/>
        <v>BSX-TT-3</v>
      </c>
      <c r="C2411" t="s">
        <v>1814</v>
      </c>
      <c r="D2411" s="49">
        <f>'Optional Test Detail'!$C$14</f>
        <v>0</v>
      </c>
    </row>
    <row r="2412" spans="1:4" x14ac:dyDescent="0.35">
      <c r="A2412">
        <f>IF(D2412="","",SUM(1,MAX(A$2407:A2411)))</f>
        <v>4</v>
      </c>
      <c r="B2412" t="str">
        <f t="shared" si="22"/>
        <v>BSX-TT-4</v>
      </c>
      <c r="C2412" t="s">
        <v>1815</v>
      </c>
      <c r="D2412" s="49">
        <f>'Optional Test Detail'!$C$15</f>
        <v>0</v>
      </c>
    </row>
    <row r="2413" spans="1:4" x14ac:dyDescent="0.35">
      <c r="A2413">
        <f>IF(D2413="","",SUM(1,MAX(A$2407:A2412)))</f>
        <v>5</v>
      </c>
      <c r="B2413" t="str">
        <f t="shared" si="22"/>
        <v>BSX-TT-5</v>
      </c>
      <c r="C2413" t="s">
        <v>1816</v>
      </c>
      <c r="D2413" s="49">
        <f>'Optional Test Detail'!$C$16</f>
        <v>0</v>
      </c>
    </row>
    <row r="2414" spans="1:4" x14ac:dyDescent="0.35">
      <c r="A2414">
        <f>IF(D2414="","",SUM(1,MAX(A$2407:A2413)))</f>
        <v>6</v>
      </c>
      <c r="B2414" t="str">
        <f t="shared" si="22"/>
        <v>BSX-TT-6</v>
      </c>
      <c r="C2414" t="s">
        <v>1817</v>
      </c>
      <c r="D2414" s="49">
        <f>'Optional Test Detail'!$C$17</f>
        <v>0</v>
      </c>
    </row>
    <row r="2415" spans="1:4" x14ac:dyDescent="0.35">
      <c r="A2415">
        <f>IF(D2415="","",SUM(1,MAX(A$2407:A2414)))</f>
        <v>7</v>
      </c>
      <c r="B2415" t="str">
        <f t="shared" si="22"/>
        <v>BSX-TT-7</v>
      </c>
      <c r="C2415" t="s">
        <v>1818</v>
      </c>
      <c r="D2415" s="49">
        <f>'Optional Test Detail'!$C$18</f>
        <v>0</v>
      </c>
    </row>
    <row r="2416" spans="1:4" x14ac:dyDescent="0.35">
      <c r="A2416">
        <f>IF(D2416="","",SUM(1,MAX(A$2407:A2415)))</f>
        <v>8</v>
      </c>
      <c r="B2416" t="str">
        <f t="shared" si="22"/>
        <v>BSX-TT-8</v>
      </c>
      <c r="C2416" t="s">
        <v>1819</v>
      </c>
      <c r="D2416" s="49">
        <f>'Optional Test Detail'!$C$19</f>
        <v>0</v>
      </c>
    </row>
    <row r="2417" spans="1:4" x14ac:dyDescent="0.35">
      <c r="A2417">
        <f>IF(D2417="","",SUM(1,MAX(A$2407:A2416)))</f>
        <v>9</v>
      </c>
      <c r="B2417" t="str">
        <f t="shared" si="22"/>
        <v>BSX-TT-9</v>
      </c>
      <c r="C2417" t="s">
        <v>1820</v>
      </c>
      <c r="D2417" s="49">
        <f>'Optional Test Detail'!$C$20</f>
        <v>0</v>
      </c>
    </row>
    <row r="2418" spans="1:4" x14ac:dyDescent="0.35">
      <c r="A2418">
        <f>IF(D2418="","",SUM(1,MAX(A$2407:A2417)))</f>
        <v>10</v>
      </c>
      <c r="B2418" t="str">
        <f t="shared" si="22"/>
        <v>BSX-TT-10</v>
      </c>
      <c r="C2418" t="s">
        <v>1821</v>
      </c>
      <c r="D2418" s="49">
        <f>'Optional Test Detail'!$C$21</f>
        <v>0</v>
      </c>
    </row>
    <row r="2419" spans="1:4" x14ac:dyDescent="0.35">
      <c r="A2419">
        <f>IF(D2419="","",SUM(1,MAX(A$2407:A2418)))</f>
        <v>11</v>
      </c>
      <c r="B2419" t="str">
        <f t="shared" si="22"/>
        <v>BSX-TT-11</v>
      </c>
      <c r="C2419" t="s">
        <v>1822</v>
      </c>
      <c r="D2419" s="49">
        <f>'Optional Test Detail'!$C$22</f>
        <v>0</v>
      </c>
    </row>
    <row r="2420" spans="1:4" x14ac:dyDescent="0.35">
      <c r="A2420">
        <f>IF(D2420="","",SUM(1,MAX(A$2407:A2419)))</f>
        <v>12</v>
      </c>
      <c r="B2420" t="str">
        <f t="shared" si="22"/>
        <v>BSX-TT-12</v>
      </c>
      <c r="C2420" t="s">
        <v>1823</v>
      </c>
      <c r="D2420" s="49">
        <f>'Optional Test Detail'!$C$23</f>
        <v>0</v>
      </c>
    </row>
    <row r="2421" spans="1:4" x14ac:dyDescent="0.35">
      <c r="A2421">
        <f>IF(D2421="","",SUM(1,MAX(A$2407:A2420)))</f>
        <v>13</v>
      </c>
      <c r="B2421" t="str">
        <f t="shared" si="22"/>
        <v>BSX-TT-13</v>
      </c>
      <c r="C2421" t="s">
        <v>1824</v>
      </c>
      <c r="D2421" s="49">
        <f>'Optional Test Detail'!$C$24</f>
        <v>0</v>
      </c>
    </row>
    <row r="2422" spans="1:4" x14ac:dyDescent="0.35">
      <c r="A2422">
        <f>IF(D2422="","",SUM(1,MAX(A$2407:A2421)))</f>
        <v>14</v>
      </c>
      <c r="B2422" t="str">
        <f t="shared" si="22"/>
        <v>BSX-TT-14</v>
      </c>
      <c r="C2422" t="s">
        <v>1825</v>
      </c>
      <c r="D2422" s="49">
        <f>'Optional Test Detail'!$C$25</f>
        <v>0</v>
      </c>
    </row>
    <row r="2423" spans="1:4" x14ac:dyDescent="0.35">
      <c r="A2423">
        <f>IF(D2423="","",SUM(1,MAX(A$2407:A2422)))</f>
        <v>15</v>
      </c>
      <c r="B2423" t="str">
        <f t="shared" si="22"/>
        <v>BSX-TT-15</v>
      </c>
      <c r="C2423" t="s">
        <v>1826</v>
      </c>
      <c r="D2423" s="49">
        <f>'Optional Test Detail'!$C$26</f>
        <v>0</v>
      </c>
    </row>
    <row r="2424" spans="1:4" x14ac:dyDescent="0.35">
      <c r="A2424">
        <f>IF(D2424="","",SUM(1,MAX(A$2407:A2423)))</f>
        <v>16</v>
      </c>
      <c r="B2424" t="str">
        <f t="shared" si="22"/>
        <v>BSX-TT-16</v>
      </c>
      <c r="C2424" t="s">
        <v>1827</v>
      </c>
      <c r="D2424" s="49">
        <f>'Optional Test Detail'!$C$27</f>
        <v>0</v>
      </c>
    </row>
    <row r="2425" spans="1:4" x14ac:dyDescent="0.35">
      <c r="A2425">
        <f>IF(D2425="","",SUM(1,MAX(A$2407:A2424)))</f>
        <v>17</v>
      </c>
      <c r="B2425" t="str">
        <f t="shared" si="22"/>
        <v>BSX-TT-17</v>
      </c>
      <c r="C2425" t="s">
        <v>1828</v>
      </c>
      <c r="D2425" s="49">
        <f>'Optional Test Detail'!$C$28</f>
        <v>0</v>
      </c>
    </row>
    <row r="2426" spans="1:4" x14ac:dyDescent="0.35">
      <c r="A2426">
        <f>IF(D2426="","",SUM(1,MAX(A$2407:A2425)))</f>
        <v>18</v>
      </c>
      <c r="B2426" t="str">
        <f t="shared" si="22"/>
        <v>BSX-TT-18</v>
      </c>
      <c r="C2426" t="s">
        <v>1829</v>
      </c>
      <c r="D2426" s="49">
        <f>'Optional Test Detail'!$C$29</f>
        <v>0</v>
      </c>
    </row>
    <row r="2427" spans="1:4" x14ac:dyDescent="0.35">
      <c r="A2427">
        <f>IF(D2427="","",SUM(1,MAX(A$2407:A2426)))</f>
        <v>19</v>
      </c>
      <c r="B2427" t="str">
        <f t="shared" si="22"/>
        <v>BSX-TT-19</v>
      </c>
      <c r="C2427" t="s">
        <v>1830</v>
      </c>
      <c r="D2427" s="49">
        <f>'Optional Test Detail'!$C$30</f>
        <v>0</v>
      </c>
    </row>
    <row r="2428" spans="1:4" x14ac:dyDescent="0.35">
      <c r="A2428">
        <f>IF(D2428="","",SUM(1,MAX(A$2407:A2427)))</f>
        <v>20</v>
      </c>
      <c r="B2428" t="str">
        <f t="shared" si="22"/>
        <v>BSX-TT-20</v>
      </c>
      <c r="C2428" t="s">
        <v>1831</v>
      </c>
      <c r="D2428" s="49">
        <f>'Optional Test Detail'!$C$31</f>
        <v>0</v>
      </c>
    </row>
    <row r="2429" spans="1:4" x14ac:dyDescent="0.35">
      <c r="A2429">
        <f>IF(D2429="","",SUM(1,MAX(A$2407:A2428)))</f>
        <v>21</v>
      </c>
      <c r="B2429" t="str">
        <f t="shared" si="22"/>
        <v>BSX-TT-21</v>
      </c>
      <c r="C2429" t="s">
        <v>1832</v>
      </c>
      <c r="D2429" s="49">
        <f>'Optional Test Detail'!$C$32</f>
        <v>0</v>
      </c>
    </row>
    <row r="2430" spans="1:4" x14ac:dyDescent="0.35">
      <c r="A2430">
        <f>IF(D2430="","",SUM(1,MAX(A$2407:A2429)))</f>
        <v>22</v>
      </c>
      <c r="B2430" t="str">
        <f t="shared" si="22"/>
        <v>BSX-TT-22</v>
      </c>
      <c r="C2430" t="s">
        <v>1833</v>
      </c>
      <c r="D2430" s="49">
        <f>'Optional Test Detail'!$C$33</f>
        <v>0</v>
      </c>
    </row>
    <row r="2431" spans="1:4" x14ac:dyDescent="0.35">
      <c r="A2431">
        <f>IF(D2431="","",SUM(1,MAX(A$2407:A2430)))</f>
        <v>23</v>
      </c>
      <c r="B2431" t="str">
        <f t="shared" si="22"/>
        <v>BSX-TT-23</v>
      </c>
      <c r="C2431" t="s">
        <v>1834</v>
      </c>
      <c r="D2431" s="49">
        <f>'Optional Test Detail'!$C$34</f>
        <v>0</v>
      </c>
    </row>
    <row r="2432" spans="1:4" x14ac:dyDescent="0.35">
      <c r="A2432">
        <f>IF(D2432="","",SUM(1,MAX(A$2407:A2431)))</f>
        <v>24</v>
      </c>
      <c r="B2432" t="str">
        <f t="shared" si="22"/>
        <v>BSX-TT-24</v>
      </c>
      <c r="C2432" t="s">
        <v>1835</v>
      </c>
      <c r="D2432" s="49">
        <f>'Optional Test Detail'!$C$35</f>
        <v>0</v>
      </c>
    </row>
    <row r="2433" spans="1:4" x14ac:dyDescent="0.35">
      <c r="A2433">
        <f>IF(D2433="","",SUM(1,MAX(A$2407:A2432)))</f>
        <v>25</v>
      </c>
      <c r="B2433" t="str">
        <f t="shared" si="22"/>
        <v>BSX-TT-25</v>
      </c>
      <c r="C2433" t="s">
        <v>1836</v>
      </c>
      <c r="D2433" s="49">
        <f>'Optional Test Detail'!$C$36</f>
        <v>0</v>
      </c>
    </row>
    <row r="2434" spans="1:4" x14ac:dyDescent="0.35">
      <c r="A2434">
        <f>IF(D2434="","",SUM(1,MAX(A$2407:A2433)))</f>
        <v>26</v>
      </c>
      <c r="B2434" t="str">
        <f t="shared" si="22"/>
        <v>BSX-TT-26</v>
      </c>
      <c r="C2434" t="s">
        <v>1837</v>
      </c>
      <c r="D2434" s="49">
        <f>'Optional Test Detail'!$C$37</f>
        <v>0</v>
      </c>
    </row>
    <row r="2435" spans="1:4" x14ac:dyDescent="0.35">
      <c r="A2435">
        <f>IF(D2435="","",SUM(1,MAX(A$2407:A2434)))</f>
        <v>27</v>
      </c>
      <c r="B2435" t="str">
        <f t="shared" si="22"/>
        <v>BSX-TT-27</v>
      </c>
      <c r="C2435" t="s">
        <v>1838</v>
      </c>
      <c r="D2435" s="49">
        <f>'Optional Test Detail'!$C$38</f>
        <v>0</v>
      </c>
    </row>
    <row r="2436" spans="1:4" x14ac:dyDescent="0.35">
      <c r="A2436">
        <f>IF(D2436="","",SUM(1,MAX(A$2407:A2435)))</f>
        <v>28</v>
      </c>
      <c r="B2436" t="str">
        <f t="shared" si="22"/>
        <v>BSX-TT-28</v>
      </c>
      <c r="C2436" t="s">
        <v>1839</v>
      </c>
      <c r="D2436" s="49">
        <f>'Optional Test Detail'!$C$39</f>
        <v>0</v>
      </c>
    </row>
    <row r="2437" spans="1:4" x14ac:dyDescent="0.35">
      <c r="A2437">
        <f>IF(D2437="","",SUM(1,MAX(A$2407:A2436)))</f>
        <v>29</v>
      </c>
      <c r="B2437" t="str">
        <f t="shared" si="22"/>
        <v>BSX-TT-29</v>
      </c>
      <c r="C2437" t="s">
        <v>1840</v>
      </c>
      <c r="D2437" s="49">
        <f>'Optional Test Detail'!$C$40</f>
        <v>0</v>
      </c>
    </row>
    <row r="2438" spans="1:4" x14ac:dyDescent="0.35">
      <c r="A2438">
        <f>IF(D2438="","",SUM(1,MAX(A$2407:A2437)))</f>
        <v>30</v>
      </c>
      <c r="B2438" t="str">
        <f t="shared" si="22"/>
        <v>BSX-TT-30</v>
      </c>
      <c r="C2438" t="s">
        <v>1841</v>
      </c>
      <c r="D2438" s="49">
        <f>'Optional Test Detail'!$C$41</f>
        <v>0</v>
      </c>
    </row>
    <row r="2439" spans="1:4" x14ac:dyDescent="0.35">
      <c r="A2439">
        <f>IF(D2439="","",SUM(1,MAX(A$2407:A2438)))</f>
        <v>31</v>
      </c>
      <c r="B2439" t="str">
        <f t="shared" si="22"/>
        <v>BSX-TT-31</v>
      </c>
      <c r="C2439" t="s">
        <v>1842</v>
      </c>
      <c r="D2439" s="49">
        <f>'Optional Test Detail'!$C$42</f>
        <v>0</v>
      </c>
    </row>
    <row r="2440" spans="1:4" x14ac:dyDescent="0.35">
      <c r="A2440">
        <f>IF(D2440="","",SUM(1,MAX(A$2407:A2439)))</f>
        <v>32</v>
      </c>
      <c r="B2440" t="str">
        <f t="shared" si="22"/>
        <v>BSX-TT-32</v>
      </c>
      <c r="C2440" t="s">
        <v>1843</v>
      </c>
      <c r="D2440" s="49">
        <f>'Optional Test Detail'!$C$43</f>
        <v>0</v>
      </c>
    </row>
    <row r="2441" spans="1:4" x14ac:dyDescent="0.35">
      <c r="A2441">
        <f>IF(D2441="","",SUM(1,MAX(A$2407:A2440)))</f>
        <v>33</v>
      </c>
      <c r="B2441" t="str">
        <f t="shared" si="22"/>
        <v>BSX-TT-33</v>
      </c>
      <c r="C2441" t="s">
        <v>1844</v>
      </c>
      <c r="D2441" s="49">
        <f>'Optional Test Detail'!$C$44</f>
        <v>0</v>
      </c>
    </row>
    <row r="2442" spans="1:4" x14ac:dyDescent="0.35">
      <c r="A2442">
        <f>IF(D2442="","",SUM(1,MAX(A$2407:A2441)))</f>
        <v>34</v>
      </c>
      <c r="B2442" t="str">
        <f t="shared" si="22"/>
        <v>BSX-TT-34</v>
      </c>
      <c r="C2442" t="s">
        <v>1845</v>
      </c>
      <c r="D2442" s="49">
        <f>'Optional Test Detail'!$C$45</f>
        <v>0</v>
      </c>
    </row>
    <row r="2443" spans="1:4" x14ac:dyDescent="0.35">
      <c r="A2443">
        <f>IF(D2443="","",SUM(1,MAX(A$2407:A2442)))</f>
        <v>35</v>
      </c>
      <c r="B2443" t="str">
        <f t="shared" si="22"/>
        <v>BSX-TT-35</v>
      </c>
      <c r="C2443" t="s">
        <v>1846</v>
      </c>
      <c r="D2443" s="49">
        <f>'Optional Test Detail'!$C$46</f>
        <v>0</v>
      </c>
    </row>
    <row r="2444" spans="1:4" x14ac:dyDescent="0.35">
      <c r="A2444">
        <f>IF(D2444="","",SUM(1,MAX(A$2407:A2443)))</f>
        <v>36</v>
      </c>
      <c r="B2444" t="str">
        <f t="shared" si="22"/>
        <v>BSX-TT-36</v>
      </c>
      <c r="C2444" t="s">
        <v>1847</v>
      </c>
      <c r="D2444" s="49">
        <f>'Optional Test Detail'!$C$47</f>
        <v>0</v>
      </c>
    </row>
    <row r="2445" spans="1:4" x14ac:dyDescent="0.35">
      <c r="A2445">
        <f>IF(D2445="","",SUM(1,MAX(A$2407:A2444)))</f>
        <v>37</v>
      </c>
      <c r="B2445" t="str">
        <f t="shared" si="22"/>
        <v>BSX-TT-37</v>
      </c>
      <c r="C2445" t="s">
        <v>1848</v>
      </c>
      <c r="D2445" s="49">
        <f>'Optional Test Detail'!$C$48</f>
        <v>0</v>
      </c>
    </row>
    <row r="2446" spans="1:4" x14ac:dyDescent="0.35">
      <c r="A2446">
        <f>IF(D2446="","",SUM(1,MAX(A$2407:A2445)))</f>
        <v>38</v>
      </c>
      <c r="B2446" t="str">
        <f t="shared" si="22"/>
        <v>BSX-TT-38</v>
      </c>
      <c r="C2446" t="s">
        <v>1849</v>
      </c>
      <c r="D2446" s="49">
        <f>'Optional Test Detail'!$C$49</f>
        <v>0</v>
      </c>
    </row>
    <row r="2447" spans="1:4" x14ac:dyDescent="0.35">
      <c r="A2447">
        <f>IF(D2447="","",SUM(1,MAX(A$2407:A2446)))</f>
        <v>39</v>
      </c>
      <c r="B2447" t="str">
        <f t="shared" si="22"/>
        <v>BSX-TT-39</v>
      </c>
      <c r="C2447" t="s">
        <v>1850</v>
      </c>
      <c r="D2447" s="49">
        <f>'Optional Test Detail'!$C$50</f>
        <v>0</v>
      </c>
    </row>
    <row r="2448" spans="1:4" x14ac:dyDescent="0.35">
      <c r="A2448">
        <f>IF(D2448="","",SUM(1,MAX(A$2407:A2447)))</f>
        <v>40</v>
      </c>
      <c r="B2448" t="str">
        <f t="shared" si="22"/>
        <v>BSX-TT-40</v>
      </c>
      <c r="C2448" t="s">
        <v>1851</v>
      </c>
      <c r="D2448" s="49">
        <f>'Optional Test Detail'!$C$51</f>
        <v>0</v>
      </c>
    </row>
    <row r="2449" spans="1:4" x14ac:dyDescent="0.35">
      <c r="A2449">
        <f>IF(D2449="","",SUM(1,MAX(A$2407:A2448)))</f>
        <v>41</v>
      </c>
      <c r="B2449" t="str">
        <f t="shared" si="22"/>
        <v>BSX-TT-41</v>
      </c>
      <c r="C2449" t="s">
        <v>1852</v>
      </c>
      <c r="D2449" s="49">
        <f>'Optional Test Detail'!$C$52</f>
        <v>0</v>
      </c>
    </row>
    <row r="2450" spans="1:4" x14ac:dyDescent="0.35">
      <c r="A2450">
        <f>IF(D2450="","",SUM(1,MAX(A$2407:A2449)))</f>
        <v>42</v>
      </c>
      <c r="B2450" t="str">
        <f t="shared" si="22"/>
        <v>BSX-TT-42</v>
      </c>
      <c r="C2450" t="s">
        <v>1853</v>
      </c>
      <c r="D2450" s="49">
        <f>'Optional Test Detail'!$C$53</f>
        <v>0</v>
      </c>
    </row>
    <row r="2451" spans="1:4" x14ac:dyDescent="0.35">
      <c r="A2451">
        <f>IF(D2451="","",SUM(1,MAX(A$2407:A2450)))</f>
        <v>43</v>
      </c>
      <c r="B2451" t="str">
        <f t="shared" si="22"/>
        <v>BSX-TT-43</v>
      </c>
      <c r="C2451" t="s">
        <v>1854</v>
      </c>
      <c r="D2451" s="49">
        <f>'Optional Test Detail'!$C$54</f>
        <v>0</v>
      </c>
    </row>
    <row r="2452" spans="1:4" x14ac:dyDescent="0.35">
      <c r="A2452">
        <f>IF(D2452="","",SUM(1,MAX(A$2407:A2451)))</f>
        <v>44</v>
      </c>
      <c r="B2452" t="str">
        <f t="shared" si="22"/>
        <v>BSX-TT-44</v>
      </c>
      <c r="C2452" t="s">
        <v>1855</v>
      </c>
      <c r="D2452" s="49">
        <f>'Optional Test Detail'!$C$55</f>
        <v>0</v>
      </c>
    </row>
    <row r="2453" spans="1:4" x14ac:dyDescent="0.35">
      <c r="A2453">
        <f>IF(D2453="","",SUM(1,MAX(A$2407:A2452)))</f>
        <v>45</v>
      </c>
      <c r="B2453" t="str">
        <f t="shared" si="22"/>
        <v>BSX-TT-45</v>
      </c>
      <c r="C2453" t="s">
        <v>1856</v>
      </c>
      <c r="D2453" s="49">
        <f>'Optional Test Detail'!$C$56</f>
        <v>0</v>
      </c>
    </row>
    <row r="2454" spans="1:4" x14ac:dyDescent="0.35">
      <c r="A2454">
        <f>IF(D2454="","",SUM(1,MAX(A$2407:A2453)))</f>
        <v>46</v>
      </c>
      <c r="B2454" t="str">
        <f t="shared" si="22"/>
        <v>BSX-TT-46</v>
      </c>
      <c r="C2454" t="s">
        <v>1857</v>
      </c>
      <c r="D2454" s="49">
        <f>'Optional Test Detail'!$C$57</f>
        <v>0</v>
      </c>
    </row>
    <row r="2455" spans="1:4" x14ac:dyDescent="0.35">
      <c r="A2455">
        <f>IF(D2455="","",SUM(1,MAX(A$2407:A2454)))</f>
        <v>47</v>
      </c>
      <c r="B2455" t="str">
        <f t="shared" si="22"/>
        <v>BSX-TT-47</v>
      </c>
      <c r="C2455" t="s">
        <v>1858</v>
      </c>
      <c r="D2455" s="49">
        <f>'Optional Test Detail'!$C$58</f>
        <v>0</v>
      </c>
    </row>
    <row r="2456" spans="1:4" x14ac:dyDescent="0.35">
      <c r="A2456">
        <f>IF(D2456="","",SUM(1,MAX(A$2407:A2455)))</f>
        <v>48</v>
      </c>
      <c r="B2456" t="str">
        <f t="shared" si="22"/>
        <v>BSX-TT-48</v>
      </c>
      <c r="C2456" t="s">
        <v>1859</v>
      </c>
      <c r="D2456" s="49">
        <f>'Optional Test Detail'!$C$59</f>
        <v>0</v>
      </c>
    </row>
    <row r="2457" spans="1:4" x14ac:dyDescent="0.35">
      <c r="A2457">
        <f>IF(D2457="","",SUM(1,MAX(A$2407:A2456)))</f>
        <v>49</v>
      </c>
      <c r="B2457" t="str">
        <f t="shared" si="22"/>
        <v>BSX-TT-49</v>
      </c>
      <c r="C2457" t="s">
        <v>1860</v>
      </c>
      <c r="D2457" s="49">
        <f>'Optional Test Detail'!$C$60</f>
        <v>0</v>
      </c>
    </row>
    <row r="2458" spans="1:4" x14ac:dyDescent="0.35">
      <c r="A2458">
        <f>IF(D2458="","",SUM(1,MAX(A$2407:A2457)))</f>
        <v>50</v>
      </c>
      <c r="B2458" t="str">
        <f t="shared" si="22"/>
        <v>BSX-TT-50</v>
      </c>
      <c r="C2458" t="s">
        <v>1861</v>
      </c>
      <c r="D2458" s="49">
        <f>'Optional Test Detail'!$C$61</f>
        <v>0</v>
      </c>
    </row>
    <row r="2459" spans="1:4" x14ac:dyDescent="0.35">
      <c r="A2459">
        <f>IF(D2459="","",SUM(1,MAX(A$2407:A2458)))</f>
        <v>51</v>
      </c>
      <c r="B2459" t="str">
        <f t="shared" si="22"/>
        <v>BSX-TT-51</v>
      </c>
      <c r="C2459" t="s">
        <v>1862</v>
      </c>
      <c r="D2459" s="49">
        <f>'Optional Test Detail'!$C$62</f>
        <v>0</v>
      </c>
    </row>
    <row r="2460" spans="1:4" x14ac:dyDescent="0.35">
      <c r="A2460">
        <f>IF(D2460="","",SUM(1,MAX(A$2407:A2459)))</f>
        <v>52</v>
      </c>
      <c r="B2460" t="str">
        <f t="shared" si="22"/>
        <v>BSX-TT-52</v>
      </c>
      <c r="C2460" t="s">
        <v>1863</v>
      </c>
      <c r="D2460" s="49">
        <f>'Optional Test Detail'!$C$63</f>
        <v>0</v>
      </c>
    </row>
    <row r="2461" spans="1:4" x14ac:dyDescent="0.35">
      <c r="A2461">
        <f>IF(D2461="","",SUM(1,MAX(A$2407:A2460)))</f>
        <v>53</v>
      </c>
      <c r="B2461" t="str">
        <f t="shared" si="22"/>
        <v>BSX-TT-53</v>
      </c>
      <c r="C2461" t="s">
        <v>1864</v>
      </c>
      <c r="D2461" s="49">
        <f>'Optional Test Detail'!$C$64</f>
        <v>0</v>
      </c>
    </row>
    <row r="2462" spans="1:4" x14ac:dyDescent="0.35">
      <c r="A2462">
        <f>IF(D2462="","",SUM(1,MAX(A$2407:A2461)))</f>
        <v>54</v>
      </c>
      <c r="B2462" t="str">
        <f t="shared" si="22"/>
        <v>BSX-TT-54</v>
      </c>
      <c r="C2462" t="s">
        <v>1865</v>
      </c>
      <c r="D2462" s="49">
        <f>'Optional Test Detail'!$C$65</f>
        <v>0</v>
      </c>
    </row>
    <row r="2463" spans="1:4" x14ac:dyDescent="0.35">
      <c r="A2463">
        <f>IF(D2463="","",SUM(1,MAX(A$2407:A2462)))</f>
        <v>55</v>
      </c>
      <c r="B2463" t="str">
        <f t="shared" si="22"/>
        <v>BSX-TT-55</v>
      </c>
      <c r="C2463" t="s">
        <v>1866</v>
      </c>
      <c r="D2463" s="49">
        <f>'Optional Test Detail'!$C$66</f>
        <v>0</v>
      </c>
    </row>
    <row r="2464" spans="1:4" x14ac:dyDescent="0.35">
      <c r="A2464">
        <f>IF(D2464="","",SUM(1,MAX(A$2407:A2463)))</f>
        <v>56</v>
      </c>
      <c r="B2464" t="str">
        <f t="shared" si="22"/>
        <v>BSX-TT-56</v>
      </c>
      <c r="C2464" t="s">
        <v>1867</v>
      </c>
      <c r="D2464" s="49">
        <f>'Optional Test Detail'!$C$67</f>
        <v>0</v>
      </c>
    </row>
    <row r="2465" spans="1:4" x14ac:dyDescent="0.35">
      <c r="A2465">
        <f>IF(D2465="","",SUM(1,MAX(A$2407:A2464)))</f>
        <v>57</v>
      </c>
      <c r="B2465" t="str">
        <f t="shared" si="22"/>
        <v>BSX-TT-57</v>
      </c>
      <c r="C2465" t="s">
        <v>1868</v>
      </c>
      <c r="D2465" s="49">
        <f>'Optional Test Detail'!$C$68</f>
        <v>0</v>
      </c>
    </row>
    <row r="2466" spans="1:4" x14ac:dyDescent="0.35">
      <c r="A2466">
        <f>IF(D2466="","",SUM(1,MAX(A$2407:A2465)))</f>
        <v>58</v>
      </c>
      <c r="B2466" t="str">
        <f t="shared" si="22"/>
        <v>BSX-TT-58</v>
      </c>
      <c r="C2466" t="s">
        <v>1869</v>
      </c>
      <c r="D2466" s="49">
        <f>'Optional Test Detail'!$C$69</f>
        <v>0</v>
      </c>
    </row>
    <row r="2467" spans="1:4" x14ac:dyDescent="0.35">
      <c r="A2467">
        <f>IF(D2467="","",SUM(1,MAX(A$2407:A2466)))</f>
        <v>59</v>
      </c>
      <c r="B2467" t="str">
        <f t="shared" si="22"/>
        <v>BSX-TT-59</v>
      </c>
      <c r="C2467" t="s">
        <v>1870</v>
      </c>
      <c r="D2467" s="49">
        <f>'Optional Test Detail'!$C$70</f>
        <v>0</v>
      </c>
    </row>
    <row r="2468" spans="1:4" x14ac:dyDescent="0.35">
      <c r="A2468">
        <f>IF(D2468="","",SUM(1,MAX(A$2407:A2467)))</f>
        <v>60</v>
      </c>
      <c r="B2468" t="str">
        <f t="shared" si="22"/>
        <v>BSX-TT-60</v>
      </c>
      <c r="C2468" t="s">
        <v>1871</v>
      </c>
      <c r="D2468" s="49">
        <f>'Optional Test Detail'!$C$71</f>
        <v>0</v>
      </c>
    </row>
    <row r="2469" spans="1:4" x14ac:dyDescent="0.35">
      <c r="A2469">
        <f>IF(D2469="","",SUM(1,MAX(A$2407:A2468)))</f>
        <v>61</v>
      </c>
      <c r="B2469" t="str">
        <f t="shared" si="22"/>
        <v>BSX-TT-61</v>
      </c>
      <c r="C2469" t="s">
        <v>1872</v>
      </c>
      <c r="D2469" s="49">
        <f>'Optional Test Detail'!$C$72</f>
        <v>0</v>
      </c>
    </row>
    <row r="2470" spans="1:4" x14ac:dyDescent="0.35">
      <c r="A2470">
        <f>IF(D2470="","",SUM(1,MAX(A$2407:A2469)))</f>
        <v>62</v>
      </c>
      <c r="B2470" t="str">
        <f t="shared" si="22"/>
        <v>BSX-TT-62</v>
      </c>
      <c r="C2470" t="s">
        <v>1873</v>
      </c>
      <c r="D2470" s="49">
        <f>'Optional Test Detail'!$C$73</f>
        <v>0</v>
      </c>
    </row>
    <row r="2471" spans="1:4" x14ac:dyDescent="0.35">
      <c r="A2471">
        <f>IF(D2471="","",SUM(1,MAX(A$2407:A2470)))</f>
        <v>63</v>
      </c>
      <c r="B2471" t="str">
        <f t="shared" si="22"/>
        <v>BSX-TT-63</v>
      </c>
      <c r="C2471" t="s">
        <v>1874</v>
      </c>
      <c r="D2471" s="49">
        <f>'Optional Test Detail'!$C$74</f>
        <v>0</v>
      </c>
    </row>
    <row r="2472" spans="1:4" x14ac:dyDescent="0.35">
      <c r="A2472">
        <f>IF(D2472="","",SUM(1,MAX(A$2407:A2471)))</f>
        <v>64</v>
      </c>
      <c r="B2472" t="str">
        <f t="shared" si="22"/>
        <v>BSX-TT-64</v>
      </c>
      <c r="C2472" t="s">
        <v>1875</v>
      </c>
      <c r="D2472" s="49">
        <f>'Optional Test Detail'!$C$75</f>
        <v>0</v>
      </c>
    </row>
    <row r="2473" spans="1:4" x14ac:dyDescent="0.35">
      <c r="A2473">
        <f>IF(D2473="","",SUM(1,MAX(A$2407:A2472)))</f>
        <v>65</v>
      </c>
      <c r="B2473" t="str">
        <f t="shared" si="22"/>
        <v>BSX-TT-65</v>
      </c>
      <c r="C2473" t="s">
        <v>1876</v>
      </c>
      <c r="D2473" s="49">
        <f>'Optional Test Detail'!$C$76</f>
        <v>0</v>
      </c>
    </row>
    <row r="2474" spans="1:4" x14ac:dyDescent="0.35">
      <c r="A2474">
        <f>IF(D2474="","",SUM(1,MAX(A$2407:A2473)))</f>
        <v>66</v>
      </c>
      <c r="B2474" t="str">
        <f t="shared" ref="B2474:B2537" si="23">IF(A2474="","",CONCATENATE("BSX-TT-",A2474))</f>
        <v>BSX-TT-66</v>
      </c>
      <c r="C2474" t="s">
        <v>1877</v>
      </c>
      <c r="D2474" s="49">
        <f>'Optional Test Detail'!$C$77</f>
        <v>0</v>
      </c>
    </row>
    <row r="2475" spans="1:4" x14ac:dyDescent="0.35">
      <c r="A2475">
        <f>IF(D2475="","",SUM(1,MAX(A$2407:A2474)))</f>
        <v>67</v>
      </c>
      <c r="B2475" t="str">
        <f t="shared" si="23"/>
        <v>BSX-TT-67</v>
      </c>
      <c r="C2475" t="s">
        <v>1878</v>
      </c>
      <c r="D2475" s="49">
        <f>'Optional Test Detail'!$C$78</f>
        <v>0</v>
      </c>
    </row>
    <row r="2476" spans="1:4" x14ac:dyDescent="0.35">
      <c r="A2476">
        <f>IF(D2476="","",SUM(1,MAX(A$2407:A2475)))</f>
        <v>68</v>
      </c>
      <c r="B2476" t="str">
        <f t="shared" si="23"/>
        <v>BSX-TT-68</v>
      </c>
      <c r="C2476" t="s">
        <v>1879</v>
      </c>
      <c r="D2476" s="49">
        <f>'Optional Test Detail'!$C$79</f>
        <v>0</v>
      </c>
    </row>
    <row r="2477" spans="1:4" x14ac:dyDescent="0.35">
      <c r="A2477">
        <f>IF(D2477="","",SUM(1,MAX(A$2407:A2476)))</f>
        <v>69</v>
      </c>
      <c r="B2477" t="str">
        <f t="shared" si="23"/>
        <v>BSX-TT-69</v>
      </c>
      <c r="C2477" t="s">
        <v>1880</v>
      </c>
      <c r="D2477" s="49">
        <f>'Optional Test Detail'!$C$80</f>
        <v>0</v>
      </c>
    </row>
    <row r="2478" spans="1:4" x14ac:dyDescent="0.35">
      <c r="A2478">
        <f>IF(D2478="","",SUM(1,MAX(A$2407:A2477)))</f>
        <v>70</v>
      </c>
      <c r="B2478" t="str">
        <f t="shared" si="23"/>
        <v>BSX-TT-70</v>
      </c>
      <c r="C2478" t="s">
        <v>1881</v>
      </c>
      <c r="D2478" s="49">
        <f>'Optional Test Detail'!$C$81</f>
        <v>0</v>
      </c>
    </row>
    <row r="2479" spans="1:4" x14ac:dyDescent="0.35">
      <c r="A2479">
        <f>IF(D2479="","",SUM(1,MAX(A$2407:A2478)))</f>
        <v>71</v>
      </c>
      <c r="B2479" t="str">
        <f t="shared" si="23"/>
        <v>BSX-TT-71</v>
      </c>
      <c r="C2479" t="s">
        <v>1882</v>
      </c>
      <c r="D2479" s="49">
        <f>'Optional Test Detail'!$C$82</f>
        <v>0</v>
      </c>
    </row>
    <row r="2480" spans="1:4" x14ac:dyDescent="0.35">
      <c r="A2480">
        <f>IF(D2480="","",SUM(1,MAX(A$2407:A2479)))</f>
        <v>72</v>
      </c>
      <c r="B2480" t="str">
        <f t="shared" si="23"/>
        <v>BSX-TT-72</v>
      </c>
      <c r="C2480" t="s">
        <v>1883</v>
      </c>
      <c r="D2480" s="49">
        <f>'Optional Test Detail'!$C$83</f>
        <v>0</v>
      </c>
    </row>
    <row r="2481" spans="1:4" x14ac:dyDescent="0.35">
      <c r="A2481">
        <f>IF(D2481="","",SUM(1,MAX(A$2407:A2480)))</f>
        <v>73</v>
      </c>
      <c r="B2481" t="str">
        <f t="shared" si="23"/>
        <v>BSX-TT-73</v>
      </c>
      <c r="C2481" t="s">
        <v>1884</v>
      </c>
      <c r="D2481" s="49">
        <f>'Optional Test Detail'!$C$84</f>
        <v>0</v>
      </c>
    </row>
    <row r="2482" spans="1:4" x14ac:dyDescent="0.35">
      <c r="A2482">
        <f>IF(D2482="","",SUM(1,MAX(A$2407:A2481)))</f>
        <v>74</v>
      </c>
      <c r="B2482" t="str">
        <f t="shared" si="23"/>
        <v>BSX-TT-74</v>
      </c>
      <c r="C2482" t="s">
        <v>1885</v>
      </c>
      <c r="D2482" s="49">
        <f>'Optional Test Detail'!$C$85</f>
        <v>0</v>
      </c>
    </row>
    <row r="2483" spans="1:4" x14ac:dyDescent="0.35">
      <c r="A2483">
        <f>IF(D2483="","",SUM(1,MAX(A$2407:A2482)))</f>
        <v>75</v>
      </c>
      <c r="B2483" t="str">
        <f t="shared" si="23"/>
        <v>BSX-TT-75</v>
      </c>
      <c r="C2483" t="s">
        <v>1886</v>
      </c>
      <c r="D2483" s="49">
        <f>'Optional Test Detail'!$C$86</f>
        <v>0</v>
      </c>
    </row>
    <row r="2484" spans="1:4" x14ac:dyDescent="0.35">
      <c r="A2484">
        <f>IF(D2484="","",SUM(1,MAX(A$2407:A2483)))</f>
        <v>76</v>
      </c>
      <c r="B2484" t="str">
        <f t="shared" si="23"/>
        <v>BSX-TT-76</v>
      </c>
      <c r="C2484" t="s">
        <v>1887</v>
      </c>
      <c r="D2484" s="49">
        <f>'Optional Test Detail'!$C$87</f>
        <v>0</v>
      </c>
    </row>
    <row r="2485" spans="1:4" x14ac:dyDescent="0.35">
      <c r="A2485">
        <f>IF(D2485="","",SUM(1,MAX(A$2407:A2484)))</f>
        <v>77</v>
      </c>
      <c r="B2485" t="str">
        <f t="shared" si="23"/>
        <v>BSX-TT-77</v>
      </c>
      <c r="C2485" t="s">
        <v>1888</v>
      </c>
      <c r="D2485" s="49">
        <f>'Optional Test Detail'!$C$88</f>
        <v>0</v>
      </c>
    </row>
    <row r="2486" spans="1:4" x14ac:dyDescent="0.35">
      <c r="A2486">
        <f>IF(D2486="","",SUM(1,MAX(A$2407:A2485)))</f>
        <v>78</v>
      </c>
      <c r="B2486" t="str">
        <f t="shared" si="23"/>
        <v>BSX-TT-78</v>
      </c>
      <c r="C2486" t="s">
        <v>1889</v>
      </c>
      <c r="D2486" s="49">
        <f>'Optional Test Detail'!$C$89</f>
        <v>0</v>
      </c>
    </row>
    <row r="2487" spans="1:4" x14ac:dyDescent="0.35">
      <c r="A2487">
        <f>IF(D2487="","",SUM(1,MAX(A$2407:A2486)))</f>
        <v>79</v>
      </c>
      <c r="B2487" t="str">
        <f t="shared" si="23"/>
        <v>BSX-TT-79</v>
      </c>
      <c r="C2487" t="s">
        <v>1890</v>
      </c>
      <c r="D2487" s="49">
        <f>'Optional Test Detail'!$C$90</f>
        <v>0</v>
      </c>
    </row>
    <row r="2488" spans="1:4" x14ac:dyDescent="0.35">
      <c r="A2488">
        <f>IF(D2488="","",SUM(1,MAX(A$2407:A2487)))</f>
        <v>80</v>
      </c>
      <c r="B2488" t="str">
        <f t="shared" si="23"/>
        <v>BSX-TT-80</v>
      </c>
      <c r="C2488" t="s">
        <v>1891</v>
      </c>
      <c r="D2488" s="49">
        <f>'Optional Test Detail'!$C$91</f>
        <v>0</v>
      </c>
    </row>
    <row r="2489" spans="1:4" x14ac:dyDescent="0.35">
      <c r="A2489">
        <f>IF(D2489="","",SUM(1,MAX(A$2407:A2488)))</f>
        <v>81</v>
      </c>
      <c r="B2489" t="str">
        <f t="shared" si="23"/>
        <v>BSX-TT-81</v>
      </c>
      <c r="C2489" t="s">
        <v>1892</v>
      </c>
      <c r="D2489" s="49">
        <f>'Optional Test Detail'!$C$92</f>
        <v>0</v>
      </c>
    </row>
    <row r="2490" spans="1:4" x14ac:dyDescent="0.35">
      <c r="A2490">
        <f>IF(D2490="","",SUM(1,MAX(A$2407:A2489)))</f>
        <v>82</v>
      </c>
      <c r="B2490" t="str">
        <f t="shared" si="23"/>
        <v>BSX-TT-82</v>
      </c>
      <c r="C2490" t="s">
        <v>1893</v>
      </c>
      <c r="D2490" s="49">
        <f>'Optional Test Detail'!$C$93</f>
        <v>0</v>
      </c>
    </row>
    <row r="2491" spans="1:4" x14ac:dyDescent="0.35">
      <c r="A2491">
        <f>IF(D2491="","",SUM(1,MAX(A$2407:A2490)))</f>
        <v>83</v>
      </c>
      <c r="B2491" t="str">
        <f t="shared" si="23"/>
        <v>BSX-TT-83</v>
      </c>
      <c r="C2491" t="s">
        <v>1894</v>
      </c>
      <c r="D2491" s="49">
        <f>'Optional Test Detail'!$C$94</f>
        <v>0</v>
      </c>
    </row>
    <row r="2492" spans="1:4" x14ac:dyDescent="0.35">
      <c r="A2492">
        <f>IF(D2492="","",SUM(1,MAX(A$2407:A2491)))</f>
        <v>84</v>
      </c>
      <c r="B2492" t="str">
        <f t="shared" si="23"/>
        <v>BSX-TT-84</v>
      </c>
      <c r="C2492" t="s">
        <v>1895</v>
      </c>
      <c r="D2492" s="49">
        <f>'Optional Test Detail'!$C$95</f>
        <v>0</v>
      </c>
    </row>
    <row r="2493" spans="1:4" x14ac:dyDescent="0.35">
      <c r="A2493">
        <f>IF(D2493="","",SUM(1,MAX(A$2407:A2492)))</f>
        <v>85</v>
      </c>
      <c r="B2493" t="str">
        <f t="shared" si="23"/>
        <v>BSX-TT-85</v>
      </c>
      <c r="C2493" t="s">
        <v>1896</v>
      </c>
      <c r="D2493" s="49">
        <f>'Optional Test Detail'!$C$96</f>
        <v>0</v>
      </c>
    </row>
    <row r="2494" spans="1:4" x14ac:dyDescent="0.35">
      <c r="A2494">
        <f>IF(D2494="","",SUM(1,MAX(A$2407:A2493)))</f>
        <v>86</v>
      </c>
      <c r="B2494" t="str">
        <f t="shared" si="23"/>
        <v>BSX-TT-86</v>
      </c>
      <c r="C2494" t="s">
        <v>1897</v>
      </c>
      <c r="D2494" s="49">
        <f>'Optional Test Detail'!$C$97</f>
        <v>0</v>
      </c>
    </row>
    <row r="2495" spans="1:4" x14ac:dyDescent="0.35">
      <c r="A2495">
        <f>IF(D2495="","",SUM(1,MAX(A$2407:A2494)))</f>
        <v>87</v>
      </c>
      <c r="B2495" t="str">
        <f t="shared" si="23"/>
        <v>BSX-TT-87</v>
      </c>
      <c r="C2495" t="s">
        <v>1898</v>
      </c>
      <c r="D2495" s="49">
        <f>'Optional Test Detail'!$C$98</f>
        <v>0</v>
      </c>
    </row>
    <row r="2496" spans="1:4" x14ac:dyDescent="0.35">
      <c r="A2496">
        <f>IF(D2496="","",SUM(1,MAX(A$2407:A2495)))</f>
        <v>88</v>
      </c>
      <c r="B2496" t="str">
        <f t="shared" si="23"/>
        <v>BSX-TT-88</v>
      </c>
      <c r="C2496" t="s">
        <v>1899</v>
      </c>
      <c r="D2496" s="49">
        <f>'Optional Test Detail'!$C$99</f>
        <v>0</v>
      </c>
    </row>
    <row r="2497" spans="1:4" x14ac:dyDescent="0.35">
      <c r="A2497">
        <f>IF(D2497="","",SUM(1,MAX(A$2407:A2496)))</f>
        <v>89</v>
      </c>
      <c r="B2497" t="str">
        <f t="shared" si="23"/>
        <v>BSX-TT-89</v>
      </c>
      <c r="C2497" t="s">
        <v>1900</v>
      </c>
      <c r="D2497" s="49">
        <f>'Optional Test Detail'!$C$100</f>
        <v>0</v>
      </c>
    </row>
    <row r="2498" spans="1:4" x14ac:dyDescent="0.35">
      <c r="A2498">
        <f>IF(D2498="","",SUM(1,MAX(A$2407:A2497)))</f>
        <v>90</v>
      </c>
      <c r="B2498" t="str">
        <f t="shared" si="23"/>
        <v>BSX-TT-90</v>
      </c>
      <c r="C2498" t="s">
        <v>1901</v>
      </c>
      <c r="D2498" s="49">
        <f>'Optional Test Detail'!$C$101</f>
        <v>0</v>
      </c>
    </row>
    <row r="2499" spans="1:4" x14ac:dyDescent="0.35">
      <c r="A2499">
        <f>IF(D2499="","",SUM(1,MAX(A$2407:A2498)))</f>
        <v>91</v>
      </c>
      <c r="B2499" t="str">
        <f t="shared" si="23"/>
        <v>BSX-TT-91</v>
      </c>
      <c r="C2499" t="s">
        <v>1902</v>
      </c>
      <c r="D2499" s="49">
        <f>'Optional Test Detail'!$C$102</f>
        <v>0</v>
      </c>
    </row>
    <row r="2500" spans="1:4" x14ac:dyDescent="0.35">
      <c r="A2500">
        <f>IF(D2500="","",SUM(1,MAX(A$2407:A2499)))</f>
        <v>92</v>
      </c>
      <c r="B2500" t="str">
        <f t="shared" si="23"/>
        <v>BSX-TT-92</v>
      </c>
      <c r="C2500" t="s">
        <v>1903</v>
      </c>
      <c r="D2500" s="49">
        <f>'Optional Test Detail'!$C$103</f>
        <v>0</v>
      </c>
    </row>
    <row r="2501" spans="1:4" x14ac:dyDescent="0.35">
      <c r="A2501">
        <f>IF(D2501="","",SUM(1,MAX(A$2407:A2500)))</f>
        <v>93</v>
      </c>
      <c r="B2501" t="str">
        <f t="shared" si="23"/>
        <v>BSX-TT-93</v>
      </c>
      <c r="C2501" t="s">
        <v>1904</v>
      </c>
      <c r="D2501" s="49">
        <f>'Optional Test Detail'!$C$104</f>
        <v>0</v>
      </c>
    </row>
    <row r="2502" spans="1:4" x14ac:dyDescent="0.35">
      <c r="A2502">
        <f>IF(D2502="","",SUM(1,MAX(A$2407:A2501)))</f>
        <v>94</v>
      </c>
      <c r="B2502" t="str">
        <f t="shared" si="23"/>
        <v>BSX-TT-94</v>
      </c>
      <c r="C2502" t="s">
        <v>1905</v>
      </c>
      <c r="D2502" s="49">
        <f>'Optional Test Detail'!$C$105</f>
        <v>0</v>
      </c>
    </row>
    <row r="2503" spans="1:4" x14ac:dyDescent="0.35">
      <c r="A2503">
        <f>IF(D2503="","",SUM(1,MAX(A$2407:A2502)))</f>
        <v>95</v>
      </c>
      <c r="B2503" t="str">
        <f t="shared" si="23"/>
        <v>BSX-TT-95</v>
      </c>
      <c r="C2503" t="s">
        <v>1906</v>
      </c>
      <c r="D2503" s="49">
        <f>'Optional Test Detail'!$C$106</f>
        <v>0</v>
      </c>
    </row>
    <row r="2504" spans="1:4" x14ac:dyDescent="0.35">
      <c r="A2504">
        <f>IF(D2504="","",SUM(1,MAX(A$2407:A2503)))</f>
        <v>96</v>
      </c>
      <c r="B2504" t="str">
        <f t="shared" si="23"/>
        <v>BSX-TT-96</v>
      </c>
      <c r="C2504" t="s">
        <v>1907</v>
      </c>
      <c r="D2504" s="49">
        <f>'Optional Test Detail'!$C$107</f>
        <v>0</v>
      </c>
    </row>
    <row r="2505" spans="1:4" x14ac:dyDescent="0.35">
      <c r="A2505">
        <f>IF(D2505="","",SUM(1,MAX(A$2407:A2504)))</f>
        <v>97</v>
      </c>
      <c r="B2505" t="str">
        <f t="shared" si="23"/>
        <v>BSX-TT-97</v>
      </c>
      <c r="C2505" t="s">
        <v>1908</v>
      </c>
      <c r="D2505" s="49">
        <f>'Optional Test Detail'!$C$108</f>
        <v>0</v>
      </c>
    </row>
    <row r="2506" spans="1:4" x14ac:dyDescent="0.35">
      <c r="A2506">
        <f>IF(D2506="","",SUM(1,MAX(A$2407:A2505)))</f>
        <v>98</v>
      </c>
      <c r="B2506" t="str">
        <f t="shared" si="23"/>
        <v>BSX-TT-98</v>
      </c>
      <c r="C2506" t="s">
        <v>1909</v>
      </c>
      <c r="D2506" s="49">
        <f>'Optional Test Detail'!$C$109</f>
        <v>0</v>
      </c>
    </row>
    <row r="2507" spans="1:4" x14ac:dyDescent="0.35">
      <c r="A2507">
        <f>IF(D2507="","",SUM(1,MAX(A$2407:A2506)))</f>
        <v>99</v>
      </c>
      <c r="B2507" t="str">
        <f t="shared" si="23"/>
        <v>BSX-TT-99</v>
      </c>
      <c r="C2507" t="s">
        <v>1910</v>
      </c>
      <c r="D2507" s="49">
        <f>'Optional Test Detail'!$C$110</f>
        <v>0</v>
      </c>
    </row>
    <row r="2508" spans="1:4" x14ac:dyDescent="0.35">
      <c r="A2508">
        <f>IF(D2508="","",SUM(1,MAX(A$2407:A2507)))</f>
        <v>100</v>
      </c>
      <c r="B2508" t="str">
        <f t="shared" si="23"/>
        <v>BSX-TT-100</v>
      </c>
      <c r="C2508" t="s">
        <v>1911</v>
      </c>
      <c r="D2508" s="49">
        <f>'Optional Test Detail'!$C$111</f>
        <v>0</v>
      </c>
    </row>
    <row r="2509" spans="1:4" x14ac:dyDescent="0.35">
      <c r="A2509">
        <f>IF(D2509="","",SUM(1,MAX(A$2407:A2508)))</f>
        <v>101</v>
      </c>
      <c r="B2509" t="str">
        <f t="shared" si="23"/>
        <v>BSX-TT-101</v>
      </c>
      <c r="C2509" t="s">
        <v>1912</v>
      </c>
      <c r="D2509" s="49">
        <f>'Optional Test Detail'!$C$112</f>
        <v>0</v>
      </c>
    </row>
    <row r="2510" spans="1:4" x14ac:dyDescent="0.35">
      <c r="A2510">
        <f>IF(D2510="","",SUM(1,MAX(A$2407:A2509)))</f>
        <v>102</v>
      </c>
      <c r="B2510" t="str">
        <f t="shared" si="23"/>
        <v>BSX-TT-102</v>
      </c>
      <c r="C2510" t="s">
        <v>1913</v>
      </c>
      <c r="D2510" s="49">
        <f>'Optional Test Detail'!$C$113</f>
        <v>0</v>
      </c>
    </row>
    <row r="2511" spans="1:4" x14ac:dyDescent="0.35">
      <c r="A2511">
        <f>IF(D2511="","",SUM(1,MAX(A$2407:A2510)))</f>
        <v>103</v>
      </c>
      <c r="B2511" t="str">
        <f t="shared" si="23"/>
        <v>BSX-TT-103</v>
      </c>
      <c r="C2511" t="s">
        <v>1914</v>
      </c>
      <c r="D2511" s="49">
        <f>'Optional Test Detail'!$C$114</f>
        <v>0</v>
      </c>
    </row>
    <row r="2512" spans="1:4" x14ac:dyDescent="0.35">
      <c r="A2512">
        <f>IF(D2512="","",SUM(1,MAX(A$2407:A2511)))</f>
        <v>104</v>
      </c>
      <c r="B2512" t="str">
        <f t="shared" si="23"/>
        <v>BSX-TT-104</v>
      </c>
      <c r="C2512" t="s">
        <v>1915</v>
      </c>
      <c r="D2512" s="49">
        <f>'Optional Test Detail'!$C$115</f>
        <v>0</v>
      </c>
    </row>
    <row r="2513" spans="1:4" x14ac:dyDescent="0.35">
      <c r="A2513">
        <f>IF(D2513="","",SUM(1,MAX(A$2407:A2512)))</f>
        <v>105</v>
      </c>
      <c r="B2513" t="str">
        <f t="shared" si="23"/>
        <v>BSX-TT-105</v>
      </c>
      <c r="C2513" t="s">
        <v>1916</v>
      </c>
      <c r="D2513" s="49">
        <f>'Optional Test Detail'!$C$116</f>
        <v>0</v>
      </c>
    </row>
    <row r="2514" spans="1:4" x14ac:dyDescent="0.35">
      <c r="A2514">
        <f>IF(D2514="","",SUM(1,MAX(A$2407:A2513)))</f>
        <v>106</v>
      </c>
      <c r="B2514" t="str">
        <f t="shared" si="23"/>
        <v>BSX-TT-106</v>
      </c>
      <c r="C2514" t="s">
        <v>1917</v>
      </c>
      <c r="D2514" s="49">
        <f>'Optional Test Detail'!$C$117</f>
        <v>0</v>
      </c>
    </row>
    <row r="2515" spans="1:4" x14ac:dyDescent="0.35">
      <c r="A2515">
        <f>IF(D2515="","",SUM(1,MAX(A$2407:A2514)))</f>
        <v>107</v>
      </c>
      <c r="B2515" t="str">
        <f t="shared" si="23"/>
        <v>BSX-TT-107</v>
      </c>
      <c r="C2515" t="s">
        <v>1918</v>
      </c>
      <c r="D2515" s="49">
        <f>'Optional Test Detail'!$C$118</f>
        <v>0</v>
      </c>
    </row>
    <row r="2516" spans="1:4" x14ac:dyDescent="0.35">
      <c r="A2516">
        <f>IF(D2516="","",SUM(1,MAX(A$2407:A2515)))</f>
        <v>108</v>
      </c>
      <c r="B2516" t="str">
        <f t="shared" si="23"/>
        <v>BSX-TT-108</v>
      </c>
      <c r="C2516" t="s">
        <v>1919</v>
      </c>
      <c r="D2516" s="49">
        <f>'Optional Test Detail'!$C$119</f>
        <v>0</v>
      </c>
    </row>
    <row r="2517" spans="1:4" x14ac:dyDescent="0.35">
      <c r="A2517">
        <f>IF(D2517="","",SUM(1,MAX(A$2407:A2516)))</f>
        <v>109</v>
      </c>
      <c r="B2517" t="str">
        <f t="shared" si="23"/>
        <v>BSX-TT-109</v>
      </c>
      <c r="C2517" t="s">
        <v>1920</v>
      </c>
      <c r="D2517" s="49">
        <f>'Optional Test Detail'!$C$120</f>
        <v>0</v>
      </c>
    </row>
    <row r="2518" spans="1:4" x14ac:dyDescent="0.35">
      <c r="A2518">
        <f>IF(D2518="","",SUM(1,MAX(A$2407:A2517)))</f>
        <v>110</v>
      </c>
      <c r="B2518" t="str">
        <f t="shared" si="23"/>
        <v>BSX-TT-110</v>
      </c>
      <c r="C2518" t="s">
        <v>1921</v>
      </c>
      <c r="D2518" s="49">
        <f>'Optional Test Detail'!$C$121</f>
        <v>0</v>
      </c>
    </row>
    <row r="2519" spans="1:4" x14ac:dyDescent="0.35">
      <c r="A2519">
        <f>IF(D2519="","",SUM(1,MAX(A$2407:A2518)))</f>
        <v>111</v>
      </c>
      <c r="B2519" t="str">
        <f t="shared" si="23"/>
        <v>BSX-TT-111</v>
      </c>
      <c r="C2519" t="s">
        <v>1922</v>
      </c>
      <c r="D2519" s="49">
        <f>'Optional Test Detail'!$C$122</f>
        <v>0</v>
      </c>
    </row>
    <row r="2520" spans="1:4" x14ac:dyDescent="0.35">
      <c r="A2520">
        <f>IF(D2520="","",SUM(1,MAX(A$2407:A2519)))</f>
        <v>112</v>
      </c>
      <c r="B2520" t="str">
        <f t="shared" si="23"/>
        <v>BSX-TT-112</v>
      </c>
      <c r="C2520" t="s">
        <v>1923</v>
      </c>
      <c r="D2520" s="49">
        <f>'Optional Test Detail'!$C$123</f>
        <v>0</v>
      </c>
    </row>
    <row r="2521" spans="1:4" x14ac:dyDescent="0.35">
      <c r="A2521">
        <f>IF(D2521="","",SUM(1,MAX(A$2407:A2520)))</f>
        <v>113</v>
      </c>
      <c r="B2521" t="str">
        <f t="shared" si="23"/>
        <v>BSX-TT-113</v>
      </c>
      <c r="C2521" t="s">
        <v>1924</v>
      </c>
      <c r="D2521" s="49">
        <f>'Optional Test Detail'!$C$124</f>
        <v>0</v>
      </c>
    </row>
    <row r="2522" spans="1:4" x14ac:dyDescent="0.35">
      <c r="A2522">
        <f>IF(D2522="","",SUM(1,MAX(A$2407:A2521)))</f>
        <v>114</v>
      </c>
      <c r="B2522" t="str">
        <f t="shared" si="23"/>
        <v>BSX-TT-114</v>
      </c>
      <c r="C2522" t="s">
        <v>1925</v>
      </c>
      <c r="D2522" s="49">
        <f>'Optional Test Detail'!$C$125</f>
        <v>0</v>
      </c>
    </row>
    <row r="2523" spans="1:4" x14ac:dyDescent="0.35">
      <c r="A2523">
        <f>IF(D2523="","",SUM(1,MAX(A$2407:A2522)))</f>
        <v>115</v>
      </c>
      <c r="B2523" t="str">
        <f t="shared" si="23"/>
        <v>BSX-TT-115</v>
      </c>
      <c r="C2523" t="s">
        <v>1926</v>
      </c>
      <c r="D2523" s="49">
        <f>'Optional Test Detail'!$C$126</f>
        <v>0</v>
      </c>
    </row>
    <row r="2524" spans="1:4" x14ac:dyDescent="0.35">
      <c r="A2524">
        <f>IF(D2524="","",SUM(1,MAX(A$2407:A2523)))</f>
        <v>116</v>
      </c>
      <c r="B2524" t="str">
        <f t="shared" si="23"/>
        <v>BSX-TT-116</v>
      </c>
      <c r="C2524" t="s">
        <v>1927</v>
      </c>
      <c r="D2524" s="49">
        <f>'Optional Test Detail'!$C$127</f>
        <v>0</v>
      </c>
    </row>
    <row r="2525" spans="1:4" x14ac:dyDescent="0.35">
      <c r="A2525">
        <f>IF(D2525="","",SUM(1,MAX(A$2407:A2524)))</f>
        <v>117</v>
      </c>
      <c r="B2525" t="str">
        <f t="shared" si="23"/>
        <v>BSX-TT-117</v>
      </c>
      <c r="C2525" t="s">
        <v>1928</v>
      </c>
      <c r="D2525" s="49">
        <f>'Optional Test Detail'!$C$128</f>
        <v>0</v>
      </c>
    </row>
    <row r="2526" spans="1:4" x14ac:dyDescent="0.35">
      <c r="A2526">
        <f>IF(D2526="","",SUM(1,MAX(A$2407:A2525)))</f>
        <v>118</v>
      </c>
      <c r="B2526" t="str">
        <f t="shared" si="23"/>
        <v>BSX-TT-118</v>
      </c>
      <c r="C2526" t="s">
        <v>1929</v>
      </c>
      <c r="D2526" s="49">
        <f>'Optional Test Detail'!$C$129</f>
        <v>0</v>
      </c>
    </row>
    <row r="2527" spans="1:4" x14ac:dyDescent="0.35">
      <c r="A2527">
        <f>IF(D2527="","",SUM(1,MAX(A$2407:A2526)))</f>
        <v>119</v>
      </c>
      <c r="B2527" t="str">
        <f t="shared" si="23"/>
        <v>BSX-TT-119</v>
      </c>
      <c r="C2527" t="s">
        <v>1930</v>
      </c>
      <c r="D2527" s="49">
        <f>'Optional Test Detail'!$C$130</f>
        <v>0</v>
      </c>
    </row>
    <row r="2528" spans="1:4" x14ac:dyDescent="0.35">
      <c r="A2528">
        <f>IF(D2528="","",SUM(1,MAX(A$2407:A2527)))</f>
        <v>120</v>
      </c>
      <c r="B2528" t="str">
        <f t="shared" si="23"/>
        <v>BSX-TT-120</v>
      </c>
      <c r="C2528" t="s">
        <v>1931</v>
      </c>
      <c r="D2528" s="49">
        <f>'Optional Test Detail'!$C$131</f>
        <v>0</v>
      </c>
    </row>
    <row r="2529" spans="1:4" x14ac:dyDescent="0.35">
      <c r="A2529">
        <f>IF(D2529="","",SUM(1,MAX(A$2407:A2528)))</f>
        <v>121</v>
      </c>
      <c r="B2529" t="str">
        <f t="shared" si="23"/>
        <v>BSX-TT-121</v>
      </c>
      <c r="C2529" t="s">
        <v>1932</v>
      </c>
      <c r="D2529" s="49">
        <f>'Optional Test Detail'!$C$132</f>
        <v>0</v>
      </c>
    </row>
    <row r="2530" spans="1:4" x14ac:dyDescent="0.35">
      <c r="A2530">
        <f>IF(D2530="","",SUM(1,MAX(A$2407:A2529)))</f>
        <v>122</v>
      </c>
      <c r="B2530" t="str">
        <f t="shared" si="23"/>
        <v>BSX-TT-122</v>
      </c>
      <c r="C2530" t="s">
        <v>1933</v>
      </c>
      <c r="D2530" s="49">
        <f>'Optional Test Detail'!$C$133</f>
        <v>0</v>
      </c>
    </row>
    <row r="2531" spans="1:4" x14ac:dyDescent="0.35">
      <c r="A2531">
        <f>IF(D2531="","",SUM(1,MAX(A$2407:A2530)))</f>
        <v>123</v>
      </c>
      <c r="B2531" t="str">
        <f t="shared" si="23"/>
        <v>BSX-TT-123</v>
      </c>
      <c r="C2531" t="s">
        <v>1934</v>
      </c>
      <c r="D2531" s="49">
        <f>'Optional Test Detail'!$C$134</f>
        <v>0</v>
      </c>
    </row>
    <row r="2532" spans="1:4" x14ac:dyDescent="0.35">
      <c r="A2532">
        <f>IF(D2532="","",SUM(1,MAX(A$2407:A2531)))</f>
        <v>124</v>
      </c>
      <c r="B2532" t="str">
        <f t="shared" si="23"/>
        <v>BSX-TT-124</v>
      </c>
      <c r="C2532" t="s">
        <v>1935</v>
      </c>
      <c r="D2532" s="49">
        <f>'Optional Test Detail'!$C$135</f>
        <v>0</v>
      </c>
    </row>
    <row r="2533" spans="1:4" x14ac:dyDescent="0.35">
      <c r="A2533">
        <f>IF(D2533="","",SUM(1,MAX(A$2407:A2532)))</f>
        <v>125</v>
      </c>
      <c r="B2533" t="str">
        <f t="shared" si="23"/>
        <v>BSX-TT-125</v>
      </c>
      <c r="C2533" t="s">
        <v>1936</v>
      </c>
      <c r="D2533" s="49">
        <f>'Optional Test Detail'!$C$136</f>
        <v>0</v>
      </c>
    </row>
    <row r="2534" spans="1:4" x14ac:dyDescent="0.35">
      <c r="A2534">
        <f>IF(D2534="","",SUM(1,MAX(A$2407:A2533)))</f>
        <v>126</v>
      </c>
      <c r="B2534" t="str">
        <f t="shared" si="23"/>
        <v>BSX-TT-126</v>
      </c>
      <c r="C2534" t="s">
        <v>1937</v>
      </c>
      <c r="D2534" s="49">
        <f>'Optional Test Detail'!$C$137</f>
        <v>0</v>
      </c>
    </row>
    <row r="2535" spans="1:4" x14ac:dyDescent="0.35">
      <c r="A2535">
        <f>IF(D2535="","",SUM(1,MAX(A$2407:A2534)))</f>
        <v>127</v>
      </c>
      <c r="B2535" t="str">
        <f t="shared" si="23"/>
        <v>BSX-TT-127</v>
      </c>
      <c r="C2535" t="s">
        <v>1938</v>
      </c>
      <c r="D2535" s="49">
        <f>'Optional Test Detail'!$C$138</f>
        <v>0</v>
      </c>
    </row>
    <row r="2536" spans="1:4" x14ac:dyDescent="0.35">
      <c r="A2536">
        <f>IF(D2536="","",SUM(1,MAX(A$2407:A2535)))</f>
        <v>128</v>
      </c>
      <c r="B2536" t="str">
        <f t="shared" si="23"/>
        <v>BSX-TT-128</v>
      </c>
      <c r="C2536" t="s">
        <v>1939</v>
      </c>
      <c r="D2536" s="49">
        <f>'Optional Test Detail'!$C$139</f>
        <v>0</v>
      </c>
    </row>
    <row r="2537" spans="1:4" x14ac:dyDescent="0.35">
      <c r="A2537">
        <f>IF(D2537="","",SUM(1,MAX(A$2407:A2536)))</f>
        <v>129</v>
      </c>
      <c r="B2537" t="str">
        <f t="shared" si="23"/>
        <v>BSX-TT-129</v>
      </c>
      <c r="C2537" t="s">
        <v>1940</v>
      </c>
      <c r="D2537" s="49">
        <f>'Optional Test Detail'!$C$140</f>
        <v>0</v>
      </c>
    </row>
    <row r="2538" spans="1:4" x14ac:dyDescent="0.35">
      <c r="A2538">
        <f>IF(D2538="","",SUM(1,MAX(A$2407:A2537)))</f>
        <v>130</v>
      </c>
      <c r="B2538" t="str">
        <f t="shared" ref="B2538:B2601" si="24">IF(A2538="","",CONCATENATE("BSX-TT-",A2538))</f>
        <v>BSX-TT-130</v>
      </c>
      <c r="C2538" t="s">
        <v>1941</v>
      </c>
      <c r="D2538" s="49">
        <f>'Optional Test Detail'!$C$141</f>
        <v>0</v>
      </c>
    </row>
    <row r="2539" spans="1:4" x14ac:dyDescent="0.35">
      <c r="A2539">
        <f>IF(D2539="","",SUM(1,MAX(A$2407:A2538)))</f>
        <v>131</v>
      </c>
      <c r="B2539" t="str">
        <f t="shared" si="24"/>
        <v>BSX-TT-131</v>
      </c>
      <c r="C2539" t="s">
        <v>1942</v>
      </c>
      <c r="D2539" s="49">
        <f>'Optional Test Detail'!$C$142</f>
        <v>0</v>
      </c>
    </row>
    <row r="2540" spans="1:4" x14ac:dyDescent="0.35">
      <c r="A2540">
        <f>IF(D2540="","",SUM(1,MAX(A$2407:A2539)))</f>
        <v>132</v>
      </c>
      <c r="B2540" t="str">
        <f t="shared" si="24"/>
        <v>BSX-TT-132</v>
      </c>
      <c r="C2540" t="s">
        <v>1943</v>
      </c>
      <c r="D2540" s="49">
        <f>'Optional Test Detail'!$C$143</f>
        <v>0</v>
      </c>
    </row>
    <row r="2541" spans="1:4" x14ac:dyDescent="0.35">
      <c r="A2541">
        <f>IF(D2541="","",SUM(1,MAX(A$2407:A2540)))</f>
        <v>133</v>
      </c>
      <c r="B2541" t="str">
        <f t="shared" si="24"/>
        <v>BSX-TT-133</v>
      </c>
      <c r="C2541" t="s">
        <v>1944</v>
      </c>
      <c r="D2541" s="49">
        <f>'Optional Test Detail'!$C$144</f>
        <v>0</v>
      </c>
    </row>
    <row r="2542" spans="1:4" x14ac:dyDescent="0.35">
      <c r="A2542">
        <f>IF(D2542="","",SUM(1,MAX(A$2407:A2541)))</f>
        <v>134</v>
      </c>
      <c r="B2542" t="str">
        <f t="shared" si="24"/>
        <v>BSX-TT-134</v>
      </c>
      <c r="C2542" t="s">
        <v>1945</v>
      </c>
      <c r="D2542" s="49">
        <f>'Optional Test Detail'!$C$145</f>
        <v>0</v>
      </c>
    </row>
    <row r="2543" spans="1:4" x14ac:dyDescent="0.35">
      <c r="A2543">
        <f>IF(D2543="","",SUM(1,MAX(A$2407:A2542)))</f>
        <v>135</v>
      </c>
      <c r="B2543" t="str">
        <f t="shared" si="24"/>
        <v>BSX-TT-135</v>
      </c>
      <c r="C2543" t="s">
        <v>1946</v>
      </c>
      <c r="D2543" s="49">
        <f>'Optional Test Detail'!$C$146</f>
        <v>0</v>
      </c>
    </row>
    <row r="2544" spans="1:4" x14ac:dyDescent="0.35">
      <c r="A2544">
        <f>IF(D2544="","",SUM(1,MAX(A$2407:A2543)))</f>
        <v>136</v>
      </c>
      <c r="B2544" t="str">
        <f t="shared" si="24"/>
        <v>BSX-TT-136</v>
      </c>
      <c r="C2544" t="s">
        <v>1947</v>
      </c>
      <c r="D2544" s="49">
        <f>'Optional Test Detail'!$C$147</f>
        <v>0</v>
      </c>
    </row>
    <row r="2545" spans="1:4" x14ac:dyDescent="0.35">
      <c r="A2545">
        <f>IF(D2545="","",SUM(1,MAX(A$2407:A2544)))</f>
        <v>137</v>
      </c>
      <c r="B2545" t="str">
        <f t="shared" si="24"/>
        <v>BSX-TT-137</v>
      </c>
      <c r="C2545" t="s">
        <v>1948</v>
      </c>
      <c r="D2545" s="49">
        <f>'Optional Test Detail'!$C$148</f>
        <v>0</v>
      </c>
    </row>
    <row r="2546" spans="1:4" x14ac:dyDescent="0.35">
      <c r="A2546">
        <f>IF(D2546="","",SUM(1,MAX(A$2407:A2545)))</f>
        <v>138</v>
      </c>
      <c r="B2546" t="str">
        <f t="shared" si="24"/>
        <v>BSX-TT-138</v>
      </c>
      <c r="C2546" t="s">
        <v>1949</v>
      </c>
      <c r="D2546" s="49">
        <f>'Optional Test Detail'!$C$149</f>
        <v>0</v>
      </c>
    </row>
    <row r="2547" spans="1:4" x14ac:dyDescent="0.35">
      <c r="A2547">
        <f>IF(D2547="","",SUM(1,MAX(A$2407:A2546)))</f>
        <v>139</v>
      </c>
      <c r="B2547" t="str">
        <f t="shared" si="24"/>
        <v>BSX-TT-139</v>
      </c>
      <c r="C2547" t="s">
        <v>1950</v>
      </c>
      <c r="D2547" s="49">
        <f>'Optional Test Detail'!$C$150</f>
        <v>0</v>
      </c>
    </row>
    <row r="2548" spans="1:4" x14ac:dyDescent="0.35">
      <c r="A2548">
        <f>IF(D2548="","",SUM(1,MAX(A$2407:A2547)))</f>
        <v>140</v>
      </c>
      <c r="B2548" t="str">
        <f t="shared" si="24"/>
        <v>BSX-TT-140</v>
      </c>
      <c r="C2548" t="s">
        <v>1951</v>
      </c>
      <c r="D2548" s="49">
        <f>'Optional Test Detail'!$C$151</f>
        <v>0</v>
      </c>
    </row>
    <row r="2549" spans="1:4" x14ac:dyDescent="0.35">
      <c r="A2549">
        <f>IF(D2549="","",SUM(1,MAX(A$2407:A2548)))</f>
        <v>141</v>
      </c>
      <c r="B2549" t="str">
        <f t="shared" si="24"/>
        <v>BSX-TT-141</v>
      </c>
      <c r="C2549" t="s">
        <v>1952</v>
      </c>
      <c r="D2549" s="49">
        <f>'Optional Test Detail'!$C$152</f>
        <v>0</v>
      </c>
    </row>
    <row r="2550" spans="1:4" x14ac:dyDescent="0.35">
      <c r="A2550">
        <f>IF(D2550="","",SUM(1,MAX(A$2407:A2549)))</f>
        <v>142</v>
      </c>
      <c r="B2550" t="str">
        <f t="shared" si="24"/>
        <v>BSX-TT-142</v>
      </c>
      <c r="C2550" t="s">
        <v>1953</v>
      </c>
      <c r="D2550" s="49">
        <f>'Optional Test Detail'!$C$153</f>
        <v>0</v>
      </c>
    </row>
    <row r="2551" spans="1:4" x14ac:dyDescent="0.35">
      <c r="A2551">
        <f>IF(D2551="","",SUM(1,MAX(A$2407:A2550)))</f>
        <v>143</v>
      </c>
      <c r="B2551" t="str">
        <f t="shared" si="24"/>
        <v>BSX-TT-143</v>
      </c>
      <c r="C2551" t="s">
        <v>1954</v>
      </c>
      <c r="D2551" s="49">
        <f>'Optional Test Detail'!$C$154</f>
        <v>0</v>
      </c>
    </row>
    <row r="2552" spans="1:4" x14ac:dyDescent="0.35">
      <c r="A2552">
        <f>IF(D2552="","",SUM(1,MAX(A$2407:A2551)))</f>
        <v>144</v>
      </c>
      <c r="B2552" t="str">
        <f t="shared" si="24"/>
        <v>BSX-TT-144</v>
      </c>
      <c r="C2552" t="s">
        <v>1955</v>
      </c>
      <c r="D2552" s="49">
        <f>'Optional Test Detail'!$C$155</f>
        <v>0</v>
      </c>
    </row>
    <row r="2553" spans="1:4" x14ac:dyDescent="0.35">
      <c r="A2553">
        <f>IF(D2553="","",SUM(1,MAX(A$2407:A2552)))</f>
        <v>145</v>
      </c>
      <c r="B2553" t="str">
        <f t="shared" si="24"/>
        <v>BSX-TT-145</v>
      </c>
      <c r="C2553" t="s">
        <v>1956</v>
      </c>
      <c r="D2553" s="49">
        <f>'Optional Test Detail'!$C$156</f>
        <v>0</v>
      </c>
    </row>
    <row r="2554" spans="1:4" x14ac:dyDescent="0.35">
      <c r="A2554">
        <f>IF(D2554="","",SUM(1,MAX(A$2407:A2553)))</f>
        <v>146</v>
      </c>
      <c r="B2554" t="str">
        <f t="shared" si="24"/>
        <v>BSX-TT-146</v>
      </c>
      <c r="C2554" t="s">
        <v>1957</v>
      </c>
      <c r="D2554" s="49">
        <f>'Optional Test Detail'!$C$157</f>
        <v>0</v>
      </c>
    </row>
    <row r="2555" spans="1:4" x14ac:dyDescent="0.35">
      <c r="A2555" t="str">
        <f>IF(D2555="","",SUM(1,MAX(A$2407:A2554)))</f>
        <v/>
      </c>
      <c r="B2555" t="str">
        <f t="shared" si="24"/>
        <v/>
      </c>
    </row>
    <row r="2556" spans="1:4" x14ac:dyDescent="0.35">
      <c r="A2556" t="str">
        <f>IF(D2556="","",SUM(1,MAX(A$2407:A2555)))</f>
        <v/>
      </c>
      <c r="B2556" t="str">
        <f t="shared" si="24"/>
        <v/>
      </c>
      <c r="C2556" t="s">
        <v>1958</v>
      </c>
    </row>
    <row r="2557" spans="1:4" x14ac:dyDescent="0.35">
      <c r="A2557">
        <f>IF(D2557="","",SUM(1,MAX(A$2407:A2556)))</f>
        <v>147</v>
      </c>
      <c r="B2557" t="str">
        <f t="shared" si="24"/>
        <v>BSX-TT-147</v>
      </c>
      <c r="C2557" t="s">
        <v>1959</v>
      </c>
      <c r="D2557" s="49">
        <f>'Optional Test Detail'!$C$160</f>
        <v>0</v>
      </c>
    </row>
    <row r="2558" spans="1:4" x14ac:dyDescent="0.35">
      <c r="A2558">
        <f>IF(D2558="","",SUM(1,MAX(A$2407:A2557)))</f>
        <v>148</v>
      </c>
      <c r="B2558" t="str">
        <f t="shared" si="24"/>
        <v>BSX-TT-148</v>
      </c>
      <c r="C2558" t="s">
        <v>1960</v>
      </c>
      <c r="D2558" s="49">
        <f>'Optional Test Detail'!$C$161</f>
        <v>0</v>
      </c>
    </row>
    <row r="2559" spans="1:4" x14ac:dyDescent="0.35">
      <c r="A2559">
        <f>IF(D2559="","",SUM(1,MAX(A$2407:A2558)))</f>
        <v>149</v>
      </c>
      <c r="B2559" t="str">
        <f t="shared" si="24"/>
        <v>BSX-TT-149</v>
      </c>
      <c r="C2559" t="s">
        <v>1961</v>
      </c>
      <c r="D2559" s="49">
        <f>'Optional Test Detail'!$C$162</f>
        <v>0</v>
      </c>
    </row>
    <row r="2560" spans="1:4" x14ac:dyDescent="0.35">
      <c r="A2560">
        <f>IF(D2560="","",SUM(1,MAX(A$2407:A2559)))</f>
        <v>150</v>
      </c>
      <c r="B2560" t="str">
        <f t="shared" si="24"/>
        <v>BSX-TT-150</v>
      </c>
      <c r="C2560" t="s">
        <v>1962</v>
      </c>
      <c r="D2560" s="49">
        <f>'Optional Test Detail'!$C$163</f>
        <v>0</v>
      </c>
    </row>
    <row r="2561" spans="1:4" x14ac:dyDescent="0.35">
      <c r="A2561">
        <f>IF(D2561="","",SUM(1,MAX(A$2407:A2560)))</f>
        <v>151</v>
      </c>
      <c r="B2561" t="str">
        <f t="shared" si="24"/>
        <v>BSX-TT-151</v>
      </c>
      <c r="C2561" t="s">
        <v>1963</v>
      </c>
      <c r="D2561" s="49">
        <f>'Optional Test Detail'!$C$164</f>
        <v>0</v>
      </c>
    </row>
    <row r="2562" spans="1:4" x14ac:dyDescent="0.35">
      <c r="A2562">
        <f>IF(D2562="","",SUM(1,MAX(A$2407:A2561)))</f>
        <v>152</v>
      </c>
      <c r="B2562" t="str">
        <f t="shared" si="24"/>
        <v>BSX-TT-152</v>
      </c>
      <c r="C2562" t="s">
        <v>1964</v>
      </c>
      <c r="D2562" s="49">
        <f>'Optional Test Detail'!$C$165</f>
        <v>0</v>
      </c>
    </row>
    <row r="2563" spans="1:4" x14ac:dyDescent="0.35">
      <c r="A2563">
        <f>IF(D2563="","",SUM(1,MAX(A$2407:A2562)))</f>
        <v>153</v>
      </c>
      <c r="B2563" t="str">
        <f t="shared" si="24"/>
        <v>BSX-TT-153</v>
      </c>
      <c r="C2563" t="s">
        <v>1965</v>
      </c>
      <c r="D2563" s="49">
        <f>'Optional Test Detail'!$C$166</f>
        <v>0</v>
      </c>
    </row>
    <row r="2564" spans="1:4" x14ac:dyDescent="0.35">
      <c r="A2564">
        <f>IF(D2564="","",SUM(1,MAX(A$2407:A2563)))</f>
        <v>154</v>
      </c>
      <c r="B2564" t="str">
        <f t="shared" si="24"/>
        <v>BSX-TT-154</v>
      </c>
      <c r="C2564" t="s">
        <v>1966</v>
      </c>
      <c r="D2564" s="49">
        <f>'Optional Test Detail'!$C$167</f>
        <v>0</v>
      </c>
    </row>
    <row r="2565" spans="1:4" x14ac:dyDescent="0.35">
      <c r="A2565">
        <f>IF(D2565="","",SUM(1,MAX(A$2407:A2564)))</f>
        <v>155</v>
      </c>
      <c r="B2565" t="str">
        <f t="shared" si="24"/>
        <v>BSX-TT-155</v>
      </c>
      <c r="C2565" t="s">
        <v>1967</v>
      </c>
      <c r="D2565" s="49">
        <f>'Optional Test Detail'!$C$168</f>
        <v>0</v>
      </c>
    </row>
    <row r="2566" spans="1:4" x14ac:dyDescent="0.35">
      <c r="A2566">
        <f>IF(D2566="","",SUM(1,MAX(A$2407:A2565)))</f>
        <v>156</v>
      </c>
      <c r="B2566" t="str">
        <f t="shared" si="24"/>
        <v>BSX-TT-156</v>
      </c>
      <c r="C2566" t="s">
        <v>1968</v>
      </c>
      <c r="D2566" s="49">
        <f>'Optional Test Detail'!$C$169</f>
        <v>0</v>
      </c>
    </row>
    <row r="2567" spans="1:4" x14ac:dyDescent="0.35">
      <c r="A2567">
        <f>IF(D2567="","",SUM(1,MAX(A$2407:A2566)))</f>
        <v>157</v>
      </c>
      <c r="B2567" t="str">
        <f t="shared" si="24"/>
        <v>BSX-TT-157</v>
      </c>
      <c r="C2567" t="s">
        <v>1969</v>
      </c>
      <c r="D2567" s="49">
        <f>'Optional Test Detail'!$C$170</f>
        <v>0</v>
      </c>
    </row>
    <row r="2568" spans="1:4" x14ac:dyDescent="0.35">
      <c r="A2568">
        <f>IF(D2568="","",SUM(1,MAX(A$2407:A2567)))</f>
        <v>158</v>
      </c>
      <c r="B2568" t="str">
        <f t="shared" si="24"/>
        <v>BSX-TT-158</v>
      </c>
      <c r="C2568" t="s">
        <v>1970</v>
      </c>
      <c r="D2568" s="49">
        <f>'Optional Test Detail'!$C$171</f>
        <v>0</v>
      </c>
    </row>
    <row r="2569" spans="1:4" x14ac:dyDescent="0.35">
      <c r="A2569">
        <f>IF(D2569="","",SUM(1,MAX(A$2407:A2568)))</f>
        <v>159</v>
      </c>
      <c r="B2569" t="str">
        <f t="shared" si="24"/>
        <v>BSX-TT-159</v>
      </c>
      <c r="C2569" t="s">
        <v>1971</v>
      </c>
      <c r="D2569" s="49">
        <f>'Optional Test Detail'!$C$172</f>
        <v>0</v>
      </c>
    </row>
    <row r="2570" spans="1:4" x14ac:dyDescent="0.35">
      <c r="A2570">
        <f>IF(D2570="","",SUM(1,MAX(A$2407:A2569)))</f>
        <v>160</v>
      </c>
      <c r="B2570" t="str">
        <f t="shared" si="24"/>
        <v>BSX-TT-160</v>
      </c>
      <c r="C2570" t="s">
        <v>1972</v>
      </c>
      <c r="D2570" s="49">
        <f>'Optional Test Detail'!$C$173</f>
        <v>0</v>
      </c>
    </row>
    <row r="2571" spans="1:4" x14ac:dyDescent="0.35">
      <c r="A2571">
        <f>IF(D2571="","",SUM(1,MAX(A$2407:A2570)))</f>
        <v>161</v>
      </c>
      <c r="B2571" t="str">
        <f t="shared" si="24"/>
        <v>BSX-TT-161</v>
      </c>
      <c r="C2571" t="s">
        <v>2021</v>
      </c>
      <c r="D2571" s="49">
        <f>'Optional Test Detail'!$C$174</f>
        <v>0</v>
      </c>
    </row>
    <row r="2572" spans="1:4" x14ac:dyDescent="0.35">
      <c r="A2572" t="str">
        <f>IF(D2572="","",SUM(1,MAX(A$2407:A2571)))</f>
        <v/>
      </c>
      <c r="B2572" t="str">
        <f t="shared" si="24"/>
        <v/>
      </c>
    </row>
    <row r="2573" spans="1:4" x14ac:dyDescent="0.35">
      <c r="A2573" t="str">
        <f>IF(D2573="","",SUM(1,MAX(A$2407:A2572)))</f>
        <v/>
      </c>
      <c r="B2573" t="str">
        <f t="shared" si="24"/>
        <v/>
      </c>
      <c r="C2573" t="s">
        <v>2068</v>
      </c>
    </row>
    <row r="2574" spans="1:4" x14ac:dyDescent="0.35">
      <c r="A2574">
        <f>IF(D2574="","",SUM(1,MAX(A$2407:A2573)))</f>
        <v>162</v>
      </c>
      <c r="B2574" t="str">
        <f t="shared" si="24"/>
        <v>BSX-TT-162</v>
      </c>
      <c r="C2574" t="s">
        <v>1973</v>
      </c>
      <c r="D2574" s="49">
        <f>'Optional Test Detail'!$C$177</f>
        <v>0</v>
      </c>
    </row>
    <row r="2575" spans="1:4" x14ac:dyDescent="0.35">
      <c r="A2575">
        <f>IF(D2575="","",SUM(1,MAX(A$2407:A2574)))</f>
        <v>163</v>
      </c>
      <c r="B2575" t="str">
        <f t="shared" si="24"/>
        <v>BSX-TT-163</v>
      </c>
      <c r="C2575" t="s">
        <v>1974</v>
      </c>
      <c r="D2575" s="49">
        <f>'Optional Test Detail'!$C$178</f>
        <v>0</v>
      </c>
    </row>
    <row r="2576" spans="1:4" x14ac:dyDescent="0.35">
      <c r="A2576">
        <f>IF(D2576="","",SUM(1,MAX(A$2407:A2575)))</f>
        <v>164</v>
      </c>
      <c r="B2576" t="str">
        <f t="shared" si="24"/>
        <v>BSX-TT-164</v>
      </c>
      <c r="C2576" t="s">
        <v>1975</v>
      </c>
      <c r="D2576" s="49">
        <f>'Optional Test Detail'!$C$179</f>
        <v>0</v>
      </c>
    </row>
    <row r="2577" spans="1:4" x14ac:dyDescent="0.35">
      <c r="A2577">
        <f>IF(D2577="","",SUM(1,MAX(A$2407:A2576)))</f>
        <v>165</v>
      </c>
      <c r="B2577" t="str">
        <f t="shared" si="24"/>
        <v>BSX-TT-165</v>
      </c>
      <c r="C2577" t="s">
        <v>1976</v>
      </c>
      <c r="D2577" s="49">
        <f>'Optional Test Detail'!$C$180</f>
        <v>0</v>
      </c>
    </row>
    <row r="2578" spans="1:4" x14ac:dyDescent="0.35">
      <c r="A2578">
        <f>IF(D2578="","",SUM(1,MAX(A$2407:A2577)))</f>
        <v>166</v>
      </c>
      <c r="B2578" t="str">
        <f t="shared" si="24"/>
        <v>BSX-TT-166</v>
      </c>
      <c r="C2578" t="s">
        <v>1977</v>
      </c>
      <c r="D2578" s="49">
        <f>'Optional Test Detail'!$C$181</f>
        <v>0</v>
      </c>
    </row>
    <row r="2579" spans="1:4" x14ac:dyDescent="0.35">
      <c r="A2579">
        <f>IF(D2579="","",SUM(1,MAX(A$2407:A2578)))</f>
        <v>167</v>
      </c>
      <c r="B2579" t="str">
        <f t="shared" si="24"/>
        <v>BSX-TT-167</v>
      </c>
      <c r="C2579" t="s">
        <v>1978</v>
      </c>
      <c r="D2579" s="49">
        <f>'Optional Test Detail'!$C$182</f>
        <v>0</v>
      </c>
    </row>
    <row r="2580" spans="1:4" x14ac:dyDescent="0.35">
      <c r="A2580">
        <f>IF(D2580="","",SUM(1,MAX(A$2407:A2579)))</f>
        <v>168</v>
      </c>
      <c r="B2580" t="str">
        <f t="shared" si="24"/>
        <v>BSX-TT-168</v>
      </c>
      <c r="C2580" t="s">
        <v>1979</v>
      </c>
      <c r="D2580" s="49">
        <f>'Optional Test Detail'!$C$183</f>
        <v>0</v>
      </c>
    </row>
    <row r="2581" spans="1:4" x14ac:dyDescent="0.35">
      <c r="A2581">
        <f>IF(D2581="","",SUM(1,MAX(A$2407:A2580)))</f>
        <v>169</v>
      </c>
      <c r="B2581" t="str">
        <f t="shared" si="24"/>
        <v>BSX-TT-169</v>
      </c>
      <c r="C2581" t="s">
        <v>1980</v>
      </c>
      <c r="D2581" s="49">
        <f>'Optional Test Detail'!$C$184</f>
        <v>0</v>
      </c>
    </row>
    <row r="2582" spans="1:4" x14ac:dyDescent="0.35">
      <c r="A2582">
        <f>IF(D2582="","",SUM(1,MAX(A$2407:A2581)))</f>
        <v>170</v>
      </c>
      <c r="B2582" t="str">
        <f t="shared" si="24"/>
        <v>BSX-TT-170</v>
      </c>
      <c r="C2582" t="s">
        <v>1981</v>
      </c>
      <c r="D2582" s="49">
        <f>'Optional Test Detail'!$C$185</f>
        <v>0</v>
      </c>
    </row>
    <row r="2583" spans="1:4" x14ac:dyDescent="0.35">
      <c r="A2583">
        <f>IF(D2583="","",SUM(1,MAX(A$2407:A2582)))</f>
        <v>171</v>
      </c>
      <c r="B2583" t="str">
        <f t="shared" si="24"/>
        <v>BSX-TT-171</v>
      </c>
      <c r="C2583" t="s">
        <v>1982</v>
      </c>
      <c r="D2583" s="49">
        <f>'Optional Test Detail'!$C$186</f>
        <v>0</v>
      </c>
    </row>
    <row r="2584" spans="1:4" x14ac:dyDescent="0.35">
      <c r="A2584">
        <f>IF(D2584="","",SUM(1,MAX(A$2407:A2583)))</f>
        <v>172</v>
      </c>
      <c r="B2584" t="str">
        <f t="shared" si="24"/>
        <v>BSX-TT-172</v>
      </c>
      <c r="C2584" t="s">
        <v>1983</v>
      </c>
      <c r="D2584" s="49">
        <f>'Optional Test Detail'!$C$187</f>
        <v>0</v>
      </c>
    </row>
    <row r="2585" spans="1:4" x14ac:dyDescent="0.35">
      <c r="A2585">
        <f>IF(D2585="","",SUM(1,MAX(A$2407:A2584)))</f>
        <v>173</v>
      </c>
      <c r="B2585" t="str">
        <f t="shared" si="24"/>
        <v>BSX-TT-173</v>
      </c>
      <c r="C2585" t="s">
        <v>1984</v>
      </c>
      <c r="D2585" s="49">
        <f>'Optional Test Detail'!$C$188</f>
        <v>0</v>
      </c>
    </row>
    <row r="2586" spans="1:4" x14ac:dyDescent="0.35">
      <c r="A2586">
        <f>IF(D2586="","",SUM(1,MAX(A$2407:A2585)))</f>
        <v>174</v>
      </c>
      <c r="B2586" t="str">
        <f t="shared" si="24"/>
        <v>BSX-TT-174</v>
      </c>
      <c r="C2586" t="s">
        <v>1985</v>
      </c>
      <c r="D2586" s="49">
        <f>'Optional Test Detail'!$C$189</f>
        <v>0</v>
      </c>
    </row>
    <row r="2587" spans="1:4" x14ac:dyDescent="0.35">
      <c r="A2587">
        <f>IF(D2587="","",SUM(1,MAX(A$2407:A2586)))</f>
        <v>175</v>
      </c>
      <c r="B2587" t="str">
        <f t="shared" si="24"/>
        <v>BSX-TT-175</v>
      </c>
      <c r="C2587" t="s">
        <v>1986</v>
      </c>
      <c r="D2587" s="49">
        <f>'Optional Test Detail'!$C$190</f>
        <v>0</v>
      </c>
    </row>
    <row r="2588" spans="1:4" x14ac:dyDescent="0.35">
      <c r="A2588">
        <f>IF(D2588="","",SUM(1,MAX(A$2407:A2587)))</f>
        <v>176</v>
      </c>
      <c r="B2588" t="str">
        <f t="shared" si="24"/>
        <v>BSX-TT-176</v>
      </c>
      <c r="C2588" t="s">
        <v>1987</v>
      </c>
      <c r="D2588" s="49">
        <f>'Optional Test Detail'!$C$191</f>
        <v>0</v>
      </c>
    </row>
    <row r="2589" spans="1:4" x14ac:dyDescent="0.35">
      <c r="A2589">
        <f>IF(D2589="","",SUM(1,MAX(A$2407:A2588)))</f>
        <v>177</v>
      </c>
      <c r="B2589" t="str">
        <f t="shared" si="24"/>
        <v>BSX-TT-177</v>
      </c>
      <c r="C2589" t="s">
        <v>1988</v>
      </c>
      <c r="D2589" s="49">
        <f>'Optional Test Detail'!$C$192</f>
        <v>0</v>
      </c>
    </row>
    <row r="2590" spans="1:4" x14ac:dyDescent="0.35">
      <c r="A2590">
        <f>IF(D2590="","",SUM(1,MAX(A$2407:A2589)))</f>
        <v>178</v>
      </c>
      <c r="B2590" t="str">
        <f t="shared" si="24"/>
        <v>BSX-TT-178</v>
      </c>
      <c r="C2590" t="s">
        <v>1989</v>
      </c>
      <c r="D2590" s="49">
        <f>'Optional Test Detail'!$C$193</f>
        <v>0</v>
      </c>
    </row>
    <row r="2591" spans="1:4" x14ac:dyDescent="0.35">
      <c r="A2591">
        <f>IF(D2591="","",SUM(1,MAX(A$2407:A2590)))</f>
        <v>179</v>
      </c>
      <c r="B2591" t="str">
        <f t="shared" si="24"/>
        <v>BSX-TT-179</v>
      </c>
      <c r="C2591" t="s">
        <v>1990</v>
      </c>
      <c r="D2591" s="49">
        <f>'Optional Test Detail'!$C$194</f>
        <v>0</v>
      </c>
    </row>
    <row r="2592" spans="1:4" x14ac:dyDescent="0.35">
      <c r="A2592">
        <f>IF(D2592="","",SUM(1,MAX(A$2407:A2591)))</f>
        <v>180</v>
      </c>
      <c r="B2592" t="str">
        <f t="shared" si="24"/>
        <v>BSX-TT-180</v>
      </c>
      <c r="C2592" t="s">
        <v>1991</v>
      </c>
      <c r="D2592" s="49">
        <f>'Optional Test Detail'!$C$195</f>
        <v>0</v>
      </c>
    </row>
    <row r="2593" spans="1:4" x14ac:dyDescent="0.35">
      <c r="A2593">
        <f>IF(D2593="","",SUM(1,MAX(A$2407:A2592)))</f>
        <v>181</v>
      </c>
      <c r="B2593" t="str">
        <f t="shared" si="24"/>
        <v>BSX-TT-181</v>
      </c>
      <c r="C2593" t="s">
        <v>1992</v>
      </c>
      <c r="D2593" s="49">
        <f>'Optional Test Detail'!$C$196</f>
        <v>0</v>
      </c>
    </row>
    <row r="2594" spans="1:4" x14ac:dyDescent="0.35">
      <c r="A2594">
        <f>IF(D2594="","",SUM(1,MAX(A$2407:A2593)))</f>
        <v>182</v>
      </c>
      <c r="B2594" t="str">
        <f t="shared" si="24"/>
        <v>BSX-TT-182</v>
      </c>
      <c r="C2594" t="s">
        <v>1993</v>
      </c>
      <c r="D2594" s="49">
        <f>'Optional Test Detail'!$C$197</f>
        <v>0</v>
      </c>
    </row>
    <row r="2595" spans="1:4" x14ac:dyDescent="0.35">
      <c r="A2595">
        <f>IF(D2595="","",SUM(1,MAX(A$2407:A2594)))</f>
        <v>183</v>
      </c>
      <c r="B2595" t="str">
        <f t="shared" si="24"/>
        <v>BSX-TT-183</v>
      </c>
      <c r="C2595" t="s">
        <v>1994</v>
      </c>
      <c r="D2595" s="49">
        <f>'Optional Test Detail'!$C$198</f>
        <v>0</v>
      </c>
    </row>
    <row r="2596" spans="1:4" x14ac:dyDescent="0.35">
      <c r="A2596">
        <f>IF(D2596="","",SUM(1,MAX(A$2407:A2595)))</f>
        <v>184</v>
      </c>
      <c r="B2596" t="str">
        <f t="shared" si="24"/>
        <v>BSX-TT-184</v>
      </c>
      <c r="C2596" t="s">
        <v>1995</v>
      </c>
      <c r="D2596" s="49">
        <f>'Optional Test Detail'!$C$199</f>
        <v>0</v>
      </c>
    </row>
    <row r="2597" spans="1:4" x14ac:dyDescent="0.35">
      <c r="A2597">
        <f>IF(D2597="","",SUM(1,MAX(A$2407:A2596)))</f>
        <v>185</v>
      </c>
      <c r="B2597" t="str">
        <f t="shared" si="24"/>
        <v>BSX-TT-185</v>
      </c>
      <c r="C2597" t="s">
        <v>1996</v>
      </c>
      <c r="D2597" s="49">
        <f>'Optional Test Detail'!$C$200</f>
        <v>0</v>
      </c>
    </row>
    <row r="2598" spans="1:4" x14ac:dyDescent="0.35">
      <c r="A2598">
        <f>IF(D2598="","",SUM(1,MAX(A$2407:A2597)))</f>
        <v>186</v>
      </c>
      <c r="B2598" t="str">
        <f t="shared" si="24"/>
        <v>BSX-TT-186</v>
      </c>
      <c r="C2598" t="s">
        <v>1997</v>
      </c>
      <c r="D2598" s="49">
        <f>'Optional Test Detail'!$C$201</f>
        <v>0</v>
      </c>
    </row>
    <row r="2599" spans="1:4" x14ac:dyDescent="0.35">
      <c r="A2599">
        <f>IF(D2599="","",SUM(1,MAX(A$2407:A2598)))</f>
        <v>187</v>
      </c>
      <c r="B2599" t="str">
        <f t="shared" si="24"/>
        <v>BSX-TT-187</v>
      </c>
      <c r="C2599" t="s">
        <v>1998</v>
      </c>
      <c r="D2599" s="49">
        <f>'Optional Test Detail'!$C$202</f>
        <v>0</v>
      </c>
    </row>
    <row r="2600" spans="1:4" x14ac:dyDescent="0.35">
      <c r="A2600">
        <f>IF(D2600="","",SUM(1,MAX(A$2407:A2599)))</f>
        <v>188</v>
      </c>
      <c r="B2600" t="str">
        <f t="shared" si="24"/>
        <v>BSX-TT-188</v>
      </c>
      <c r="C2600" t="s">
        <v>1999</v>
      </c>
      <c r="D2600" s="49">
        <f>'Optional Test Detail'!$C$203</f>
        <v>0</v>
      </c>
    </row>
    <row r="2601" spans="1:4" x14ac:dyDescent="0.35">
      <c r="A2601">
        <f>IF(D2601="","",SUM(1,MAX(A$2407:A2600)))</f>
        <v>189</v>
      </c>
      <c r="B2601" t="str">
        <f t="shared" si="24"/>
        <v>BSX-TT-189</v>
      </c>
      <c r="C2601" t="s">
        <v>2000</v>
      </c>
      <c r="D2601" s="49">
        <f>'Optional Test Detail'!$C$204</f>
        <v>0</v>
      </c>
    </row>
    <row r="2602" spans="1:4" x14ac:dyDescent="0.35">
      <c r="A2602">
        <f>IF(D2602="","",SUM(1,MAX(A$2407:A2601)))</f>
        <v>190</v>
      </c>
      <c r="B2602" t="str">
        <f t="shared" ref="B2602:B2665" si="25">IF(A2602="","",CONCATENATE("BSX-TT-",A2602))</f>
        <v>BSX-TT-190</v>
      </c>
      <c r="C2602" t="s">
        <v>2001</v>
      </c>
      <c r="D2602" s="49">
        <f>'Optional Test Detail'!$C$205</f>
        <v>0</v>
      </c>
    </row>
    <row r="2603" spans="1:4" x14ac:dyDescent="0.35">
      <c r="A2603">
        <f>IF(D2603="","",SUM(1,MAX(A$2407:A2602)))</f>
        <v>191</v>
      </c>
      <c r="B2603" t="str">
        <f t="shared" si="25"/>
        <v>BSX-TT-191</v>
      </c>
      <c r="C2603" t="s">
        <v>2002</v>
      </c>
      <c r="D2603" s="49">
        <f>'Optional Test Detail'!$C$206</f>
        <v>0</v>
      </c>
    </row>
    <row r="2604" spans="1:4" x14ac:dyDescent="0.35">
      <c r="A2604">
        <f>IF(D2604="","",SUM(1,MAX(A$2407:A2603)))</f>
        <v>192</v>
      </c>
      <c r="B2604" t="str">
        <f t="shared" si="25"/>
        <v>BSX-TT-192</v>
      </c>
      <c r="C2604" t="s">
        <v>2003</v>
      </c>
      <c r="D2604" s="49">
        <f>'Optional Test Detail'!$C$207</f>
        <v>0</v>
      </c>
    </row>
    <row r="2605" spans="1:4" x14ac:dyDescent="0.35">
      <c r="A2605">
        <f>IF(D2605="","",SUM(1,MAX(A$2407:A2604)))</f>
        <v>193</v>
      </c>
      <c r="B2605" t="str">
        <f t="shared" si="25"/>
        <v>BSX-TT-193</v>
      </c>
      <c r="C2605" t="s">
        <v>2004</v>
      </c>
      <c r="D2605" s="49">
        <f>'Optional Test Detail'!$C$208</f>
        <v>0</v>
      </c>
    </row>
    <row r="2606" spans="1:4" x14ac:dyDescent="0.35">
      <c r="A2606">
        <f>IF(D2606="","",SUM(1,MAX(A$2407:A2605)))</f>
        <v>194</v>
      </c>
      <c r="B2606" t="str">
        <f t="shared" si="25"/>
        <v>BSX-TT-194</v>
      </c>
      <c r="C2606" t="s">
        <v>2005</v>
      </c>
      <c r="D2606" s="49">
        <f>'Optional Test Detail'!$C$209</f>
        <v>0</v>
      </c>
    </row>
    <row r="2607" spans="1:4" x14ac:dyDescent="0.35">
      <c r="A2607">
        <f>IF(D2607="","",SUM(1,MAX(A$2407:A2606)))</f>
        <v>195</v>
      </c>
      <c r="B2607" t="str">
        <f t="shared" si="25"/>
        <v>BSX-TT-195</v>
      </c>
      <c r="C2607" t="s">
        <v>2006</v>
      </c>
      <c r="D2607" s="49">
        <f>'Optional Test Detail'!$C$210</f>
        <v>0</v>
      </c>
    </row>
    <row r="2608" spans="1:4" x14ac:dyDescent="0.35">
      <c r="A2608">
        <f>IF(D2608="","",SUM(1,MAX(A$2407:A2607)))</f>
        <v>196</v>
      </c>
      <c r="B2608" t="str">
        <f t="shared" si="25"/>
        <v>BSX-TT-196</v>
      </c>
      <c r="C2608" t="s">
        <v>2007</v>
      </c>
      <c r="D2608" s="49">
        <f>'Optional Test Detail'!$C$211</f>
        <v>0</v>
      </c>
    </row>
    <row r="2609" spans="1:4" x14ac:dyDescent="0.35">
      <c r="A2609">
        <f>IF(D2609="","",SUM(1,MAX(A$2407:A2608)))</f>
        <v>197</v>
      </c>
      <c r="B2609" t="str">
        <f t="shared" si="25"/>
        <v>BSX-TT-197</v>
      </c>
      <c r="C2609" t="s">
        <v>2008</v>
      </c>
      <c r="D2609" s="49">
        <f>'Optional Test Detail'!$C$212</f>
        <v>0</v>
      </c>
    </row>
    <row r="2610" spans="1:4" x14ac:dyDescent="0.35">
      <c r="A2610">
        <f>IF(D2610="","",SUM(1,MAX(A$2407:A2609)))</f>
        <v>198</v>
      </c>
      <c r="B2610" t="str">
        <f t="shared" si="25"/>
        <v>BSX-TT-198</v>
      </c>
      <c r="C2610" t="s">
        <v>2009</v>
      </c>
      <c r="D2610" s="49">
        <f>'Optional Test Detail'!$C$213</f>
        <v>0</v>
      </c>
    </row>
    <row r="2611" spans="1:4" x14ac:dyDescent="0.35">
      <c r="A2611">
        <f>IF(D2611="","",SUM(1,MAX(A$2407:A2610)))</f>
        <v>199</v>
      </c>
      <c r="B2611" t="str">
        <f t="shared" si="25"/>
        <v>BSX-TT-199</v>
      </c>
      <c r="C2611" t="s">
        <v>2010</v>
      </c>
      <c r="D2611" s="49">
        <f>'Optional Test Detail'!$C$214</f>
        <v>0</v>
      </c>
    </row>
    <row r="2612" spans="1:4" x14ac:dyDescent="0.35">
      <c r="A2612">
        <f>IF(D2612="","",SUM(1,MAX(A$2407:A2611)))</f>
        <v>200</v>
      </c>
      <c r="B2612" t="str">
        <f t="shared" si="25"/>
        <v>BSX-TT-200</v>
      </c>
      <c r="C2612" t="s">
        <v>2011</v>
      </c>
      <c r="D2612" s="49">
        <f>'Optional Test Detail'!$C$215</f>
        <v>0</v>
      </c>
    </row>
    <row r="2613" spans="1:4" x14ac:dyDescent="0.35">
      <c r="A2613">
        <f>IF(D2613="","",SUM(1,MAX(A$2407:A2612)))</f>
        <v>201</v>
      </c>
      <c r="B2613" t="str">
        <f t="shared" si="25"/>
        <v>BSX-TT-201</v>
      </c>
      <c r="C2613" t="s">
        <v>2012</v>
      </c>
      <c r="D2613" s="49">
        <f>'Optional Test Detail'!$C$216</f>
        <v>0</v>
      </c>
    </row>
    <row r="2614" spans="1:4" x14ac:dyDescent="0.35">
      <c r="A2614">
        <f>IF(D2614="","",SUM(1,MAX(A$2407:A2613)))</f>
        <v>202</v>
      </c>
      <c r="B2614" t="str">
        <f t="shared" si="25"/>
        <v>BSX-TT-202</v>
      </c>
      <c r="C2614" t="s">
        <v>2013</v>
      </c>
      <c r="D2614" s="49">
        <f>'Optional Test Detail'!$C$217</f>
        <v>0</v>
      </c>
    </row>
    <row r="2615" spans="1:4" x14ac:dyDescent="0.35">
      <c r="A2615">
        <f>IF(D2615="","",SUM(1,MAX(A$2407:A2614)))</f>
        <v>203</v>
      </c>
      <c r="B2615" t="str">
        <f t="shared" si="25"/>
        <v>BSX-TT-203</v>
      </c>
      <c r="C2615" t="s">
        <v>2014</v>
      </c>
      <c r="D2615" s="49">
        <f>'Optional Test Detail'!$C$218</f>
        <v>0</v>
      </c>
    </row>
    <row r="2616" spans="1:4" x14ac:dyDescent="0.35">
      <c r="A2616">
        <f>IF(D2616="","",SUM(1,MAX(A$2407:A2615)))</f>
        <v>204</v>
      </c>
      <c r="B2616" t="str">
        <f t="shared" si="25"/>
        <v>BSX-TT-204</v>
      </c>
      <c r="C2616" t="s">
        <v>2015</v>
      </c>
      <c r="D2616" s="49">
        <f>'Optional Test Detail'!$C$219</f>
        <v>0</v>
      </c>
    </row>
    <row r="2617" spans="1:4" x14ac:dyDescent="0.35">
      <c r="A2617">
        <f>IF(D2617="","",SUM(1,MAX(A$2407:A2616)))</f>
        <v>205</v>
      </c>
      <c r="B2617" t="str">
        <f t="shared" si="25"/>
        <v>BSX-TT-205</v>
      </c>
      <c r="C2617" t="s">
        <v>2016</v>
      </c>
      <c r="D2617" s="49">
        <f>'Optional Test Detail'!$C$220</f>
        <v>0</v>
      </c>
    </row>
    <row r="2618" spans="1:4" x14ac:dyDescent="0.35">
      <c r="A2618">
        <f>IF(D2618="","",SUM(1,MAX(A$2407:A2617)))</f>
        <v>206</v>
      </c>
      <c r="B2618" t="str">
        <f t="shared" si="25"/>
        <v>BSX-TT-206</v>
      </c>
      <c r="C2618" t="s">
        <v>2017</v>
      </c>
      <c r="D2618" s="49">
        <f>'Optional Test Detail'!$C$221</f>
        <v>0</v>
      </c>
    </row>
    <row r="2619" spans="1:4" x14ac:dyDescent="0.35">
      <c r="A2619">
        <f>IF(D2619="","",SUM(1,MAX(A$2407:A2618)))</f>
        <v>207</v>
      </c>
      <c r="B2619" t="str">
        <f t="shared" si="25"/>
        <v>BSX-TT-207</v>
      </c>
      <c r="C2619" t="s">
        <v>2018</v>
      </c>
      <c r="D2619" s="49">
        <f>'Optional Test Detail'!$C$222</f>
        <v>0</v>
      </c>
    </row>
    <row r="2620" spans="1:4" x14ac:dyDescent="0.35">
      <c r="A2620">
        <f>IF(D2620="","",SUM(1,MAX(A$2407:A2619)))</f>
        <v>208</v>
      </c>
      <c r="B2620" t="str">
        <f t="shared" si="25"/>
        <v>BSX-TT-208</v>
      </c>
      <c r="C2620" t="s">
        <v>2019</v>
      </c>
      <c r="D2620" s="49">
        <f>'Optional Test Detail'!$C$223</f>
        <v>0</v>
      </c>
    </row>
    <row r="2621" spans="1:4" x14ac:dyDescent="0.35">
      <c r="A2621">
        <f>IF(D2621="","",SUM(1,MAX(A$2407:A2620)))</f>
        <v>209</v>
      </c>
      <c r="B2621" t="str">
        <f t="shared" si="25"/>
        <v>BSX-TT-209</v>
      </c>
      <c r="C2621" t="s">
        <v>2020</v>
      </c>
      <c r="D2621" s="49">
        <f>'Optional Test Detail'!$C$224</f>
        <v>0</v>
      </c>
    </row>
    <row r="2622" spans="1:4" x14ac:dyDescent="0.35">
      <c r="A2622" t="str">
        <f>IF(D2622="","",SUM(1,MAX(A$2407:A2621)))</f>
        <v/>
      </c>
      <c r="B2622" t="str">
        <f t="shared" si="25"/>
        <v/>
      </c>
    </row>
    <row r="2623" spans="1:4" x14ac:dyDescent="0.35">
      <c r="A2623" t="str">
        <f>IF(D2623="","",SUM(1,MAX(A$2407:A2622)))</f>
        <v/>
      </c>
      <c r="B2623" t="str">
        <f t="shared" si="25"/>
        <v/>
      </c>
      <c r="C2623" t="s">
        <v>2069</v>
      </c>
    </row>
    <row r="2624" spans="1:4" x14ac:dyDescent="0.35">
      <c r="A2624">
        <f>IF(D2624="","",SUM(1,MAX(A$2407:A2623)))</f>
        <v>210</v>
      </c>
      <c r="B2624" t="str">
        <f t="shared" si="25"/>
        <v>BSX-TT-210</v>
      </c>
      <c r="C2624" t="s">
        <v>2022</v>
      </c>
      <c r="D2624" s="49">
        <f>'Optional Test Detail'!$C$227</f>
        <v>0</v>
      </c>
    </row>
    <row r="2625" spans="1:4" x14ac:dyDescent="0.35">
      <c r="A2625">
        <f>IF(D2625="","",SUM(1,MAX(A$2407:A2624)))</f>
        <v>211</v>
      </c>
      <c r="B2625" t="str">
        <f t="shared" si="25"/>
        <v>BSX-TT-211</v>
      </c>
      <c r="C2625" t="s">
        <v>2023</v>
      </c>
      <c r="D2625" s="49">
        <f>'Optional Test Detail'!$C$228</f>
        <v>0</v>
      </c>
    </row>
    <row r="2626" spans="1:4" x14ac:dyDescent="0.35">
      <c r="A2626">
        <f>IF(D2626="","",SUM(1,MAX(A$2407:A2625)))</f>
        <v>212</v>
      </c>
      <c r="B2626" t="str">
        <f t="shared" si="25"/>
        <v>BSX-TT-212</v>
      </c>
      <c r="C2626" t="s">
        <v>2024</v>
      </c>
      <c r="D2626" s="49">
        <f>'Optional Test Detail'!$C$229</f>
        <v>0</v>
      </c>
    </row>
    <row r="2627" spans="1:4" x14ac:dyDescent="0.35">
      <c r="A2627">
        <f>IF(D2627="","",SUM(1,MAX(A$2407:A2626)))</f>
        <v>213</v>
      </c>
      <c r="B2627" t="str">
        <f t="shared" si="25"/>
        <v>BSX-TT-213</v>
      </c>
      <c r="C2627" t="s">
        <v>2025</v>
      </c>
      <c r="D2627" s="49">
        <f>'Optional Test Detail'!$C$230</f>
        <v>0</v>
      </c>
    </row>
    <row r="2628" spans="1:4" x14ac:dyDescent="0.35">
      <c r="A2628">
        <f>IF(D2628="","",SUM(1,MAX(A$2407:A2627)))</f>
        <v>214</v>
      </c>
      <c r="B2628" t="str">
        <f t="shared" si="25"/>
        <v>BSX-TT-214</v>
      </c>
      <c r="C2628" t="s">
        <v>2026</v>
      </c>
      <c r="D2628" s="49">
        <f>'Optional Test Detail'!$C$231</f>
        <v>0</v>
      </c>
    </row>
    <row r="2629" spans="1:4" x14ac:dyDescent="0.35">
      <c r="A2629">
        <f>IF(D2629="","",SUM(1,MAX(A$2407:A2628)))</f>
        <v>215</v>
      </c>
      <c r="B2629" t="str">
        <f t="shared" si="25"/>
        <v>BSX-TT-215</v>
      </c>
      <c r="C2629" t="s">
        <v>2027</v>
      </c>
      <c r="D2629" s="49">
        <f>'Optional Test Detail'!$C$232</f>
        <v>0</v>
      </c>
    </row>
    <row r="2630" spans="1:4" x14ac:dyDescent="0.35">
      <c r="A2630">
        <f>IF(D2630="","",SUM(1,MAX(A$2407:A2629)))</f>
        <v>216</v>
      </c>
      <c r="B2630" t="str">
        <f t="shared" si="25"/>
        <v>BSX-TT-216</v>
      </c>
      <c r="C2630" t="s">
        <v>2028</v>
      </c>
      <c r="D2630" s="49">
        <f>'Optional Test Detail'!$C$233</f>
        <v>0</v>
      </c>
    </row>
    <row r="2631" spans="1:4" x14ac:dyDescent="0.35">
      <c r="A2631">
        <f>IF(D2631="","",SUM(1,MAX(A$2407:A2630)))</f>
        <v>217</v>
      </c>
      <c r="B2631" t="str">
        <f t="shared" si="25"/>
        <v>BSX-TT-217</v>
      </c>
      <c r="C2631" t="s">
        <v>2029</v>
      </c>
      <c r="D2631" s="49">
        <f>'Optional Test Detail'!$C$234</f>
        <v>0</v>
      </c>
    </row>
    <row r="2632" spans="1:4" x14ac:dyDescent="0.35">
      <c r="A2632">
        <f>IF(D2632="","",SUM(1,MAX(A$2407:A2631)))</f>
        <v>218</v>
      </c>
      <c r="B2632" t="str">
        <f t="shared" si="25"/>
        <v>BSX-TT-218</v>
      </c>
      <c r="C2632" t="s">
        <v>2030</v>
      </c>
      <c r="D2632" s="49">
        <f>'Optional Test Detail'!$C$235</f>
        <v>0</v>
      </c>
    </row>
    <row r="2633" spans="1:4" x14ac:dyDescent="0.35">
      <c r="A2633">
        <f>IF(D2633="","",SUM(1,MAX(A$2407:A2632)))</f>
        <v>219</v>
      </c>
      <c r="B2633" t="str">
        <f t="shared" si="25"/>
        <v>BSX-TT-219</v>
      </c>
      <c r="C2633" t="s">
        <v>2031</v>
      </c>
      <c r="D2633" s="49">
        <f>'Optional Test Detail'!$C$236</f>
        <v>0</v>
      </c>
    </row>
    <row r="2634" spans="1:4" x14ac:dyDescent="0.35">
      <c r="A2634">
        <f>IF(D2634="","",SUM(1,MAX(A$2407:A2633)))</f>
        <v>220</v>
      </c>
      <c r="B2634" t="str">
        <f t="shared" si="25"/>
        <v>BSX-TT-220</v>
      </c>
      <c r="C2634" t="s">
        <v>2032</v>
      </c>
      <c r="D2634" s="49">
        <f>'Optional Test Detail'!$C$237</f>
        <v>0</v>
      </c>
    </row>
    <row r="2635" spans="1:4" x14ac:dyDescent="0.35">
      <c r="A2635">
        <f>IF(D2635="","",SUM(1,MAX(A$2407:A2634)))</f>
        <v>221</v>
      </c>
      <c r="B2635" t="str">
        <f t="shared" si="25"/>
        <v>BSX-TT-221</v>
      </c>
      <c r="C2635" t="s">
        <v>2033</v>
      </c>
      <c r="D2635" s="49">
        <f>'Optional Test Detail'!$C$238</f>
        <v>0</v>
      </c>
    </row>
    <row r="2636" spans="1:4" x14ac:dyDescent="0.35">
      <c r="A2636">
        <f>IF(D2636="","",SUM(1,MAX(A$2407:A2635)))</f>
        <v>222</v>
      </c>
      <c r="B2636" t="str">
        <f t="shared" si="25"/>
        <v>BSX-TT-222</v>
      </c>
      <c r="C2636" t="s">
        <v>2034</v>
      </c>
      <c r="D2636" s="49">
        <f>'Optional Test Detail'!$C$239</f>
        <v>0</v>
      </c>
    </row>
    <row r="2637" spans="1:4" x14ac:dyDescent="0.35">
      <c r="A2637">
        <f>IF(D2637="","",SUM(1,MAX(A$2407:A2636)))</f>
        <v>223</v>
      </c>
      <c r="B2637" t="str">
        <f t="shared" si="25"/>
        <v>BSX-TT-223</v>
      </c>
      <c r="C2637" t="s">
        <v>2035</v>
      </c>
      <c r="D2637" s="49">
        <f>'Optional Test Detail'!$C$240</f>
        <v>0</v>
      </c>
    </row>
    <row r="2638" spans="1:4" x14ac:dyDescent="0.35">
      <c r="A2638">
        <f>IF(D2638="","",SUM(1,MAX(A$2407:A2637)))</f>
        <v>224</v>
      </c>
      <c r="B2638" t="str">
        <f t="shared" si="25"/>
        <v>BSX-TT-224</v>
      </c>
      <c r="C2638" t="s">
        <v>2036</v>
      </c>
      <c r="D2638" s="49">
        <f>'Optional Test Detail'!$C$241</f>
        <v>0</v>
      </c>
    </row>
    <row r="2639" spans="1:4" x14ac:dyDescent="0.35">
      <c r="A2639">
        <f>IF(D2639="","",SUM(1,MAX(A$2407:A2638)))</f>
        <v>225</v>
      </c>
      <c r="B2639" t="str">
        <f t="shared" si="25"/>
        <v>BSX-TT-225</v>
      </c>
      <c r="C2639" t="s">
        <v>2037</v>
      </c>
      <c r="D2639" s="49">
        <f>'Optional Test Detail'!$C$242</f>
        <v>0</v>
      </c>
    </row>
    <row r="2640" spans="1:4" x14ac:dyDescent="0.35">
      <c r="A2640">
        <f>IF(D2640="","",SUM(1,MAX(A$2407:A2639)))</f>
        <v>226</v>
      </c>
      <c r="B2640" t="str">
        <f t="shared" si="25"/>
        <v>BSX-TT-226</v>
      </c>
      <c r="C2640" t="s">
        <v>2038</v>
      </c>
      <c r="D2640" s="49">
        <f>'Optional Test Detail'!$C$243</f>
        <v>0</v>
      </c>
    </row>
    <row r="2641" spans="1:4" x14ac:dyDescent="0.35">
      <c r="A2641">
        <f>IF(D2641="","",SUM(1,MAX(A$2407:A2640)))</f>
        <v>227</v>
      </c>
      <c r="B2641" t="str">
        <f t="shared" si="25"/>
        <v>BSX-TT-227</v>
      </c>
      <c r="C2641" t="s">
        <v>2039</v>
      </c>
      <c r="D2641" s="49">
        <f>'Optional Test Detail'!$C$244</f>
        <v>0</v>
      </c>
    </row>
    <row r="2642" spans="1:4" x14ac:dyDescent="0.35">
      <c r="A2642">
        <f>IF(D2642="","",SUM(1,MAX(A$2407:A2641)))</f>
        <v>228</v>
      </c>
      <c r="B2642" t="str">
        <f t="shared" si="25"/>
        <v>BSX-TT-228</v>
      </c>
      <c r="C2642" t="s">
        <v>2040</v>
      </c>
      <c r="D2642" s="49">
        <f>'Optional Test Detail'!$C$245</f>
        <v>0</v>
      </c>
    </row>
    <row r="2643" spans="1:4" x14ac:dyDescent="0.35">
      <c r="A2643">
        <f>IF(D2643="","",SUM(1,MAX(A$2407:A2642)))</f>
        <v>229</v>
      </c>
      <c r="B2643" t="str">
        <f t="shared" si="25"/>
        <v>BSX-TT-229</v>
      </c>
      <c r="C2643" t="s">
        <v>2041</v>
      </c>
      <c r="D2643" s="49">
        <f>'Optional Test Detail'!$C$246</f>
        <v>0</v>
      </c>
    </row>
    <row r="2644" spans="1:4" x14ac:dyDescent="0.35">
      <c r="A2644">
        <f>IF(D2644="","",SUM(1,MAX(A$2407:A2643)))</f>
        <v>230</v>
      </c>
      <c r="B2644" t="str">
        <f t="shared" si="25"/>
        <v>BSX-TT-230</v>
      </c>
      <c r="C2644" t="s">
        <v>2042</v>
      </c>
      <c r="D2644" s="49">
        <f>'Optional Test Detail'!$C$247</f>
        <v>0</v>
      </c>
    </row>
    <row r="2645" spans="1:4" x14ac:dyDescent="0.35">
      <c r="A2645">
        <f>IF(D2645="","",SUM(1,MAX(A$2407:A2644)))</f>
        <v>231</v>
      </c>
      <c r="B2645" t="str">
        <f t="shared" si="25"/>
        <v>BSX-TT-231</v>
      </c>
      <c r="C2645" t="s">
        <v>2043</v>
      </c>
      <c r="D2645" s="49">
        <f>'Optional Test Detail'!$C$248</f>
        <v>0</v>
      </c>
    </row>
    <row r="2646" spans="1:4" x14ac:dyDescent="0.35">
      <c r="A2646" t="str">
        <f>IF(D2646="","",SUM(1,MAX(A$2407:A2645)))</f>
        <v/>
      </c>
      <c r="B2646" t="str">
        <f t="shared" si="25"/>
        <v/>
      </c>
    </row>
    <row r="2647" spans="1:4" x14ac:dyDescent="0.35">
      <c r="A2647" t="str">
        <f>IF(D2647="","",SUM(1,MAX(A$2407:A2646)))</f>
        <v/>
      </c>
      <c r="B2647" t="str">
        <f t="shared" si="25"/>
        <v/>
      </c>
      <c r="C2647" t="s">
        <v>2070</v>
      </c>
    </row>
    <row r="2648" spans="1:4" x14ac:dyDescent="0.35">
      <c r="A2648">
        <f>IF(D2648="","",SUM(1,MAX(A$2407:A2647)))</f>
        <v>232</v>
      </c>
      <c r="B2648" t="str">
        <f t="shared" si="25"/>
        <v>BSX-TT-232</v>
      </c>
      <c r="C2648" t="s">
        <v>2044</v>
      </c>
      <c r="D2648" s="49">
        <f>'Optional Test Detail'!$C$251</f>
        <v>0</v>
      </c>
    </row>
    <row r="2649" spans="1:4" x14ac:dyDescent="0.35">
      <c r="A2649">
        <f>IF(D2649="","",SUM(1,MAX(A$2407:A2648)))</f>
        <v>233</v>
      </c>
      <c r="B2649" t="str">
        <f t="shared" si="25"/>
        <v>BSX-TT-233</v>
      </c>
      <c r="C2649" t="s">
        <v>2045</v>
      </c>
      <c r="D2649" s="49">
        <f>'Optional Test Detail'!$C$252</f>
        <v>0</v>
      </c>
    </row>
    <row r="2650" spans="1:4" x14ac:dyDescent="0.35">
      <c r="A2650">
        <f>IF(D2650="","",SUM(1,MAX(A$2407:A2649)))</f>
        <v>234</v>
      </c>
      <c r="B2650" t="str">
        <f t="shared" si="25"/>
        <v>BSX-TT-234</v>
      </c>
      <c r="C2650" t="s">
        <v>2046</v>
      </c>
      <c r="D2650" s="49">
        <f>'Optional Test Detail'!$C$253</f>
        <v>0</v>
      </c>
    </row>
    <row r="2651" spans="1:4" x14ac:dyDescent="0.35">
      <c r="A2651">
        <f>IF(D2651="","",SUM(1,MAX(A$2407:A2650)))</f>
        <v>235</v>
      </c>
      <c r="B2651" t="str">
        <f t="shared" si="25"/>
        <v>BSX-TT-235</v>
      </c>
      <c r="C2651" t="s">
        <v>2047</v>
      </c>
      <c r="D2651" s="49">
        <f>'Optional Test Detail'!$C$254</f>
        <v>0</v>
      </c>
    </row>
    <row r="2652" spans="1:4" x14ac:dyDescent="0.35">
      <c r="A2652">
        <f>IF(D2652="","",SUM(1,MAX(A$2407:A2651)))</f>
        <v>236</v>
      </c>
      <c r="B2652" t="str">
        <f t="shared" si="25"/>
        <v>BSX-TT-236</v>
      </c>
      <c r="C2652" t="s">
        <v>2048</v>
      </c>
      <c r="D2652" s="49">
        <f>'Optional Test Detail'!$C$255</f>
        <v>0</v>
      </c>
    </row>
    <row r="2653" spans="1:4" x14ac:dyDescent="0.35">
      <c r="A2653">
        <f>IF(D2653="","",SUM(1,MAX(A$2407:A2652)))</f>
        <v>237</v>
      </c>
      <c r="B2653" t="str">
        <f t="shared" si="25"/>
        <v>BSX-TT-237</v>
      </c>
      <c r="C2653" t="s">
        <v>2049</v>
      </c>
      <c r="D2653" s="49">
        <f>'Optional Test Detail'!$C$256</f>
        <v>0</v>
      </c>
    </row>
    <row r="2654" spans="1:4" x14ac:dyDescent="0.35">
      <c r="A2654">
        <f>IF(D2654="","",SUM(1,MAX(A$2407:A2653)))</f>
        <v>238</v>
      </c>
      <c r="B2654" t="str">
        <f t="shared" si="25"/>
        <v>BSX-TT-238</v>
      </c>
      <c r="C2654" t="s">
        <v>2050</v>
      </c>
      <c r="D2654" s="49">
        <f>'Optional Test Detail'!$C$257</f>
        <v>0</v>
      </c>
    </row>
    <row r="2655" spans="1:4" x14ac:dyDescent="0.35">
      <c r="A2655">
        <f>IF(D2655="","",SUM(1,MAX(A$2407:A2654)))</f>
        <v>239</v>
      </c>
      <c r="B2655" t="str">
        <f t="shared" si="25"/>
        <v>BSX-TT-239</v>
      </c>
      <c r="C2655" t="s">
        <v>2051</v>
      </c>
      <c r="D2655" s="49">
        <f>'Optional Test Detail'!$C$258</f>
        <v>0</v>
      </c>
    </row>
    <row r="2656" spans="1:4" x14ac:dyDescent="0.35">
      <c r="A2656">
        <f>IF(D2656="","",SUM(1,MAX(A$2407:A2655)))</f>
        <v>240</v>
      </c>
      <c r="B2656" t="str">
        <f t="shared" si="25"/>
        <v>BSX-TT-240</v>
      </c>
      <c r="C2656" t="s">
        <v>2052</v>
      </c>
      <c r="D2656" s="49">
        <f>'Optional Test Detail'!$C$259</f>
        <v>0</v>
      </c>
    </row>
    <row r="2657" spans="1:4" x14ac:dyDescent="0.35">
      <c r="A2657">
        <f>IF(D2657="","",SUM(1,MAX(A$2407:A2656)))</f>
        <v>241</v>
      </c>
      <c r="B2657" t="str">
        <f t="shared" si="25"/>
        <v>BSX-TT-241</v>
      </c>
      <c r="C2657" t="s">
        <v>2053</v>
      </c>
      <c r="D2657" s="49">
        <f>'Optional Test Detail'!$C$260</f>
        <v>0</v>
      </c>
    </row>
    <row r="2658" spans="1:4" x14ac:dyDescent="0.35">
      <c r="A2658">
        <f>IF(D2658="","",SUM(1,MAX(A$2407:A2657)))</f>
        <v>242</v>
      </c>
      <c r="B2658" t="str">
        <f t="shared" si="25"/>
        <v>BSX-TT-242</v>
      </c>
      <c r="C2658" t="s">
        <v>2054</v>
      </c>
      <c r="D2658" s="49">
        <f>'Optional Test Detail'!$C$261</f>
        <v>0</v>
      </c>
    </row>
    <row r="2659" spans="1:4" x14ac:dyDescent="0.35">
      <c r="A2659">
        <f>IF(D2659="","",SUM(1,MAX(A$2407:A2658)))</f>
        <v>243</v>
      </c>
      <c r="B2659" t="str">
        <f t="shared" si="25"/>
        <v>BSX-TT-243</v>
      </c>
      <c r="C2659" t="s">
        <v>2055</v>
      </c>
      <c r="D2659" s="49">
        <f>'Optional Test Detail'!$C$262</f>
        <v>0</v>
      </c>
    </row>
    <row r="2660" spans="1:4" x14ac:dyDescent="0.35">
      <c r="A2660">
        <f>IF(D2660="","",SUM(1,MAX(A$2407:A2659)))</f>
        <v>244</v>
      </c>
      <c r="B2660" t="str">
        <f t="shared" si="25"/>
        <v>BSX-TT-244</v>
      </c>
      <c r="C2660" t="s">
        <v>2056</v>
      </c>
      <c r="D2660" s="49">
        <f>'Optional Test Detail'!$C$263</f>
        <v>0</v>
      </c>
    </row>
    <row r="2661" spans="1:4" x14ac:dyDescent="0.35">
      <c r="A2661">
        <f>IF(D2661="","",SUM(1,MAX(A$2407:A2660)))</f>
        <v>245</v>
      </c>
      <c r="B2661" t="str">
        <f t="shared" si="25"/>
        <v>BSX-TT-245</v>
      </c>
      <c r="C2661" t="s">
        <v>2057</v>
      </c>
      <c r="D2661" s="49">
        <f>'Optional Test Detail'!$C$264</f>
        <v>0</v>
      </c>
    </row>
    <row r="2662" spans="1:4" x14ac:dyDescent="0.35">
      <c r="A2662">
        <f>IF(D2662="","",SUM(1,MAX(A$2407:A2661)))</f>
        <v>246</v>
      </c>
      <c r="B2662" t="str">
        <f t="shared" si="25"/>
        <v>BSX-TT-246</v>
      </c>
      <c r="C2662" t="s">
        <v>2058</v>
      </c>
      <c r="D2662" s="49">
        <f>'Optional Test Detail'!$C$265</f>
        <v>0</v>
      </c>
    </row>
    <row r="2663" spans="1:4" x14ac:dyDescent="0.35">
      <c r="A2663">
        <f>IF(D2663="","",SUM(1,MAX(A$2407:A2662)))</f>
        <v>247</v>
      </c>
      <c r="B2663" t="str">
        <f t="shared" si="25"/>
        <v>BSX-TT-247</v>
      </c>
      <c r="C2663" t="s">
        <v>2059</v>
      </c>
      <c r="D2663" s="49">
        <f>'Optional Test Detail'!$C$266</f>
        <v>0</v>
      </c>
    </row>
    <row r="2664" spans="1:4" x14ac:dyDescent="0.35">
      <c r="A2664">
        <f>IF(D2664="","",SUM(1,MAX(A$2407:A2663)))</f>
        <v>248</v>
      </c>
      <c r="B2664" t="str">
        <f t="shared" si="25"/>
        <v>BSX-TT-248</v>
      </c>
      <c r="C2664" t="s">
        <v>2060</v>
      </c>
      <c r="D2664" s="49">
        <f>'Optional Test Detail'!$C$267</f>
        <v>0</v>
      </c>
    </row>
    <row r="2665" spans="1:4" x14ac:dyDescent="0.35">
      <c r="A2665">
        <f>IF(D2665="","",SUM(1,MAX(A$2407:A2664)))</f>
        <v>249</v>
      </c>
      <c r="B2665" t="str">
        <f t="shared" si="25"/>
        <v>BSX-TT-249</v>
      </c>
      <c r="C2665" t="s">
        <v>2061</v>
      </c>
      <c r="D2665" s="49">
        <f>'Optional Test Detail'!$C$268</f>
        <v>0</v>
      </c>
    </row>
    <row r="2666" spans="1:4" x14ac:dyDescent="0.35">
      <c r="A2666">
        <f>IF(D2666="","",SUM(1,MAX(A$2407:A2665)))</f>
        <v>250</v>
      </c>
      <c r="B2666" t="str">
        <f t="shared" ref="B2666:B2729" si="26">IF(A2666="","",CONCATENATE("BSX-TT-",A2666))</f>
        <v>BSX-TT-250</v>
      </c>
      <c r="C2666" t="s">
        <v>2062</v>
      </c>
      <c r="D2666" s="49">
        <f>'Optional Test Detail'!$C$269</f>
        <v>0</v>
      </c>
    </row>
    <row r="2667" spans="1:4" x14ac:dyDescent="0.35">
      <c r="A2667">
        <f>IF(D2667="","",SUM(1,MAX(A$2407:A2666)))</f>
        <v>251</v>
      </c>
      <c r="B2667" t="str">
        <f t="shared" si="26"/>
        <v>BSX-TT-251</v>
      </c>
      <c r="C2667" t="s">
        <v>2063</v>
      </c>
      <c r="D2667" s="49">
        <f>'Optional Test Detail'!$C$270</f>
        <v>0</v>
      </c>
    </row>
    <row r="2668" spans="1:4" x14ac:dyDescent="0.35">
      <c r="A2668">
        <f>IF(D2668="","",SUM(1,MAX(A$2407:A2667)))</f>
        <v>252</v>
      </c>
      <c r="B2668" t="str">
        <f t="shared" si="26"/>
        <v>BSX-TT-252</v>
      </c>
      <c r="C2668" t="s">
        <v>2064</v>
      </c>
      <c r="D2668" s="49">
        <f>'Optional Test Detail'!$C$271</f>
        <v>0</v>
      </c>
    </row>
    <row r="2669" spans="1:4" x14ac:dyDescent="0.35">
      <c r="A2669">
        <f>IF(D2669="","",SUM(1,MAX(A$2407:A2668)))</f>
        <v>253</v>
      </c>
      <c r="B2669" t="str">
        <f t="shared" si="26"/>
        <v>BSX-TT-253</v>
      </c>
      <c r="C2669" t="s">
        <v>2065</v>
      </c>
      <c r="D2669" s="49">
        <f>'Optional Test Detail'!$C$272</f>
        <v>0</v>
      </c>
    </row>
    <row r="2670" spans="1:4" x14ac:dyDescent="0.35">
      <c r="A2670">
        <f>IF(D2670="","",SUM(1,MAX(A$2407:A2669)))</f>
        <v>254</v>
      </c>
      <c r="B2670" t="str">
        <f t="shared" si="26"/>
        <v>BSX-TT-254</v>
      </c>
      <c r="C2670" t="s">
        <v>2066</v>
      </c>
      <c r="D2670" s="49">
        <f>'Optional Test Detail'!$C$273</f>
        <v>0</v>
      </c>
    </row>
    <row r="2671" spans="1:4" x14ac:dyDescent="0.35">
      <c r="A2671">
        <f>IF(D2671="","",SUM(1,MAX(A$2407:A2670)))</f>
        <v>255</v>
      </c>
      <c r="B2671" t="str">
        <f t="shared" si="26"/>
        <v>BSX-TT-255</v>
      </c>
      <c r="C2671" t="s">
        <v>2067</v>
      </c>
      <c r="D2671" s="49">
        <f>'Optional Test Detail'!$C$274</f>
        <v>0</v>
      </c>
    </row>
    <row r="2672" spans="1:4" x14ac:dyDescent="0.35">
      <c r="A2672">
        <f>IF(D2672="","",SUM(1,MAX(A$2407:A2671)))</f>
        <v>256</v>
      </c>
      <c r="B2672" t="str">
        <f t="shared" si="26"/>
        <v>BSX-TT-256</v>
      </c>
      <c r="C2672" t="s">
        <v>2043</v>
      </c>
      <c r="D2672" s="49">
        <f>'Optional Test Detail'!$C$275</f>
        <v>0</v>
      </c>
    </row>
    <row r="2673" spans="1:4" x14ac:dyDescent="0.35">
      <c r="A2673" t="str">
        <f>IF(D2673="","",SUM(1,MAX(A$2407:A2672)))</f>
        <v/>
      </c>
      <c r="B2673" t="str">
        <f t="shared" si="26"/>
        <v/>
      </c>
    </row>
    <row r="2674" spans="1:4" x14ac:dyDescent="0.35">
      <c r="A2674" t="str">
        <f>IF(D2674="","",SUM(1,MAX(A$2407:A2673)))</f>
        <v/>
      </c>
      <c r="B2674" t="str">
        <f t="shared" si="26"/>
        <v/>
      </c>
      <c r="C2674" t="s">
        <v>2086</v>
      </c>
    </row>
    <row r="2675" spans="1:4" x14ac:dyDescent="0.35">
      <c r="A2675">
        <f>IF(D2675="","",SUM(1,MAX(A$2407:A2674)))</f>
        <v>257</v>
      </c>
      <c r="B2675" t="str">
        <f t="shared" si="26"/>
        <v>BSX-TT-257</v>
      </c>
      <c r="C2675" t="s">
        <v>2071</v>
      </c>
      <c r="D2675" s="49">
        <f>'Optional Test Detail'!$C$278</f>
        <v>0</v>
      </c>
    </row>
    <row r="2676" spans="1:4" x14ac:dyDescent="0.35">
      <c r="A2676">
        <f>IF(D2676="","",SUM(1,MAX(A$2407:A2675)))</f>
        <v>258</v>
      </c>
      <c r="B2676" t="str">
        <f t="shared" si="26"/>
        <v>BSX-TT-258</v>
      </c>
      <c r="C2676" t="s">
        <v>2072</v>
      </c>
      <c r="D2676" s="49">
        <f>'Optional Test Detail'!$C$279</f>
        <v>0</v>
      </c>
    </row>
    <row r="2677" spans="1:4" x14ac:dyDescent="0.35">
      <c r="A2677">
        <f>IF(D2677="","",SUM(1,MAX(A$2407:A2676)))</f>
        <v>259</v>
      </c>
      <c r="B2677" t="str">
        <f t="shared" si="26"/>
        <v>BSX-TT-259</v>
      </c>
      <c r="C2677" t="s">
        <v>2073</v>
      </c>
      <c r="D2677" s="49">
        <f>'Optional Test Detail'!$C$280</f>
        <v>0</v>
      </c>
    </row>
    <row r="2678" spans="1:4" x14ac:dyDescent="0.35">
      <c r="A2678">
        <f>IF(D2678="","",SUM(1,MAX(A$2407:A2677)))</f>
        <v>260</v>
      </c>
      <c r="B2678" t="str">
        <f t="shared" si="26"/>
        <v>BSX-TT-260</v>
      </c>
      <c r="C2678" t="s">
        <v>2074</v>
      </c>
      <c r="D2678" s="49">
        <f>'Optional Test Detail'!$C$281</f>
        <v>0</v>
      </c>
    </row>
    <row r="2679" spans="1:4" x14ac:dyDescent="0.35">
      <c r="A2679">
        <f>IF(D2679="","",SUM(1,MAX(A$2407:A2678)))</f>
        <v>261</v>
      </c>
      <c r="B2679" t="str">
        <f t="shared" si="26"/>
        <v>BSX-TT-261</v>
      </c>
      <c r="C2679" t="s">
        <v>2075</v>
      </c>
      <c r="D2679" s="49">
        <f>'Optional Test Detail'!$C$282</f>
        <v>0</v>
      </c>
    </row>
    <row r="2680" spans="1:4" x14ac:dyDescent="0.35">
      <c r="A2680">
        <f>IF(D2680="","",SUM(1,MAX(A$2407:A2679)))</f>
        <v>262</v>
      </c>
      <c r="B2680" t="str">
        <f t="shared" si="26"/>
        <v>BSX-TT-262</v>
      </c>
      <c r="C2680" t="s">
        <v>2076</v>
      </c>
      <c r="D2680" s="49">
        <f>'Optional Test Detail'!$C$283</f>
        <v>0</v>
      </c>
    </row>
    <row r="2681" spans="1:4" x14ac:dyDescent="0.35">
      <c r="A2681">
        <f>IF(D2681="","",SUM(1,MAX(A$2407:A2680)))</f>
        <v>263</v>
      </c>
      <c r="B2681" t="str">
        <f t="shared" si="26"/>
        <v>BSX-TT-263</v>
      </c>
      <c r="C2681" t="s">
        <v>2077</v>
      </c>
      <c r="D2681" s="49">
        <f>'Optional Test Detail'!$C$284</f>
        <v>0</v>
      </c>
    </row>
    <row r="2682" spans="1:4" x14ac:dyDescent="0.35">
      <c r="A2682">
        <f>IF(D2682="","",SUM(1,MAX(A$2407:A2681)))</f>
        <v>264</v>
      </c>
      <c r="B2682" t="str">
        <f t="shared" si="26"/>
        <v>BSX-TT-264</v>
      </c>
      <c r="C2682" t="s">
        <v>2078</v>
      </c>
      <c r="D2682" s="49">
        <f>'Optional Test Detail'!$C$285</f>
        <v>0</v>
      </c>
    </row>
    <row r="2683" spans="1:4" x14ac:dyDescent="0.35">
      <c r="A2683">
        <f>IF(D2683="","",SUM(1,MAX(A$2407:A2682)))</f>
        <v>265</v>
      </c>
      <c r="B2683" t="str">
        <f t="shared" si="26"/>
        <v>BSX-TT-265</v>
      </c>
      <c r="C2683" t="s">
        <v>2079</v>
      </c>
      <c r="D2683" s="49">
        <f>'Optional Test Detail'!$C$286</f>
        <v>0</v>
      </c>
    </row>
    <row r="2684" spans="1:4" x14ac:dyDescent="0.35">
      <c r="A2684">
        <f>IF(D2684="","",SUM(1,MAX(A$2407:A2683)))</f>
        <v>266</v>
      </c>
      <c r="B2684" t="str">
        <f t="shared" si="26"/>
        <v>BSX-TT-266</v>
      </c>
      <c r="C2684" t="s">
        <v>2080</v>
      </c>
      <c r="D2684" s="49">
        <f>'Optional Test Detail'!$C$287</f>
        <v>0</v>
      </c>
    </row>
    <row r="2685" spans="1:4" x14ac:dyDescent="0.35">
      <c r="A2685">
        <f>IF(D2685="","",SUM(1,MAX(A$2407:A2684)))</f>
        <v>267</v>
      </c>
      <c r="B2685" t="str">
        <f t="shared" si="26"/>
        <v>BSX-TT-267</v>
      </c>
      <c r="C2685" t="s">
        <v>2081</v>
      </c>
      <c r="D2685" s="49">
        <f>'Optional Test Detail'!$C$288</f>
        <v>0</v>
      </c>
    </row>
    <row r="2686" spans="1:4" x14ac:dyDescent="0.35">
      <c r="A2686">
        <f>IF(D2686="","",SUM(1,MAX(A$2407:A2685)))</f>
        <v>268</v>
      </c>
      <c r="B2686" t="str">
        <f t="shared" si="26"/>
        <v>BSX-TT-268</v>
      </c>
      <c r="C2686" t="s">
        <v>2082</v>
      </c>
      <c r="D2686" s="49">
        <f>'Optional Test Detail'!$C$289</f>
        <v>0</v>
      </c>
    </row>
    <row r="2687" spans="1:4" x14ac:dyDescent="0.35">
      <c r="A2687">
        <f>IF(D2687="","",SUM(1,MAX(A$2407:A2686)))</f>
        <v>269</v>
      </c>
      <c r="B2687" t="str">
        <f t="shared" si="26"/>
        <v>BSX-TT-269</v>
      </c>
      <c r="C2687" t="s">
        <v>2083</v>
      </c>
      <c r="D2687" s="49">
        <f>'Optional Test Detail'!$C$290</f>
        <v>0</v>
      </c>
    </row>
    <row r="2688" spans="1:4" x14ac:dyDescent="0.35">
      <c r="A2688">
        <f>IF(D2688="","",SUM(1,MAX(A$2407:A2687)))</f>
        <v>270</v>
      </c>
      <c r="B2688" t="str">
        <f t="shared" si="26"/>
        <v>BSX-TT-270</v>
      </c>
      <c r="C2688" t="s">
        <v>2084</v>
      </c>
      <c r="D2688" s="49">
        <f>'Optional Test Detail'!$C$291</f>
        <v>0</v>
      </c>
    </row>
    <row r="2689" spans="1:4" x14ac:dyDescent="0.35">
      <c r="A2689">
        <f>IF(D2689="","",SUM(1,MAX(A$2407:A2688)))</f>
        <v>271</v>
      </c>
      <c r="B2689" t="str">
        <f t="shared" si="26"/>
        <v>BSX-TT-271</v>
      </c>
      <c r="C2689" t="s">
        <v>2087</v>
      </c>
      <c r="D2689" s="49">
        <f>'Optional Test Detail'!$C$292</f>
        <v>0</v>
      </c>
    </row>
    <row r="2690" spans="1:4" x14ac:dyDescent="0.35">
      <c r="A2690">
        <f>IF(D2690="","",SUM(1,MAX(A$2407:A2689)))</f>
        <v>272</v>
      </c>
      <c r="B2690" t="str">
        <f t="shared" si="26"/>
        <v>BSX-TT-272</v>
      </c>
      <c r="C2690" t="s">
        <v>2085</v>
      </c>
      <c r="D2690" s="49">
        <f>'Optional Test Detail'!$C$293</f>
        <v>0</v>
      </c>
    </row>
    <row r="2691" spans="1:4" x14ac:dyDescent="0.35">
      <c r="A2691" t="str">
        <f>IF(D2691="","",SUM(1,MAX(A$2407:A2690)))</f>
        <v/>
      </c>
      <c r="B2691" t="str">
        <f t="shared" si="26"/>
        <v/>
      </c>
    </row>
    <row r="2692" spans="1:4" x14ac:dyDescent="0.35">
      <c r="A2692" t="str">
        <f>IF(D2692="","",SUM(1,MAX(A$2407:A2691)))</f>
        <v/>
      </c>
      <c r="B2692" t="str">
        <f t="shared" si="26"/>
        <v/>
      </c>
    </row>
    <row r="2693" spans="1:4" x14ac:dyDescent="0.35">
      <c r="A2693" t="str">
        <f>IF(D2693="","",SUM(1,MAX(A$2407:A2692)))</f>
        <v/>
      </c>
      <c r="B2693" t="str">
        <f t="shared" si="26"/>
        <v/>
      </c>
      <c r="C2693" t="s">
        <v>187</v>
      </c>
    </row>
    <row r="2694" spans="1:4" x14ac:dyDescent="0.35">
      <c r="A2694" t="str">
        <f>IF(D2694="","",SUM(1,MAX(A$2407:A2693)))</f>
        <v/>
      </c>
      <c r="B2694" t="str">
        <f t="shared" si="26"/>
        <v/>
      </c>
      <c r="C2694" t="s">
        <v>2095</v>
      </c>
    </row>
    <row r="2695" spans="1:4" x14ac:dyDescent="0.35">
      <c r="A2695">
        <f>IF(D2695="","",SUM(1,MAX(A$2407:A2694)))</f>
        <v>273</v>
      </c>
      <c r="B2695" t="str">
        <f t="shared" si="26"/>
        <v>BSX-TT-273</v>
      </c>
      <c r="C2695" t="s">
        <v>2088</v>
      </c>
      <c r="D2695" s="49">
        <f>'Optional Test Detail'!$C$298</f>
        <v>0</v>
      </c>
    </row>
    <row r="2696" spans="1:4" x14ac:dyDescent="0.35">
      <c r="A2696">
        <f>IF(D2696="","",SUM(1,MAX(A$2407:A2695)))</f>
        <v>274</v>
      </c>
      <c r="B2696" t="str">
        <f t="shared" si="26"/>
        <v>BSX-TT-274</v>
      </c>
      <c r="C2696" t="s">
        <v>2089</v>
      </c>
      <c r="D2696" s="49">
        <f>'Optional Test Detail'!$C$299</f>
        <v>0</v>
      </c>
    </row>
    <row r="2697" spans="1:4" x14ac:dyDescent="0.35">
      <c r="A2697">
        <f>IF(D2697="","",SUM(1,MAX(A$2407:A2696)))</f>
        <v>275</v>
      </c>
      <c r="B2697" t="str">
        <f t="shared" si="26"/>
        <v>BSX-TT-275</v>
      </c>
      <c r="C2697" t="s">
        <v>2090</v>
      </c>
      <c r="D2697" s="49">
        <f>'Optional Test Detail'!$C$300</f>
        <v>0</v>
      </c>
    </row>
    <row r="2698" spans="1:4" x14ac:dyDescent="0.35">
      <c r="A2698">
        <f>IF(D2698="","",SUM(1,MAX(A$2407:A2697)))</f>
        <v>276</v>
      </c>
      <c r="B2698" t="str">
        <f t="shared" si="26"/>
        <v>BSX-TT-276</v>
      </c>
      <c r="C2698" t="s">
        <v>2091</v>
      </c>
      <c r="D2698" s="49">
        <f>'Optional Test Detail'!$C$301</f>
        <v>0</v>
      </c>
    </row>
    <row r="2699" spans="1:4" x14ac:dyDescent="0.35">
      <c r="A2699">
        <f>IF(D2699="","",SUM(1,MAX(A$2407:A2698)))</f>
        <v>277</v>
      </c>
      <c r="B2699" t="str">
        <f t="shared" si="26"/>
        <v>BSX-TT-277</v>
      </c>
      <c r="C2699" t="s">
        <v>2092</v>
      </c>
      <c r="D2699" s="49">
        <f>'Optional Test Detail'!$C$302</f>
        <v>0</v>
      </c>
    </row>
    <row r="2700" spans="1:4" x14ac:dyDescent="0.35">
      <c r="A2700">
        <f>IF(D2700="","",SUM(1,MAX(A$2407:A2699)))</f>
        <v>278</v>
      </c>
      <c r="B2700" t="str">
        <f t="shared" si="26"/>
        <v>BSX-TT-278</v>
      </c>
      <c r="C2700" t="s">
        <v>2093</v>
      </c>
      <c r="D2700" s="49">
        <f>'Optional Test Detail'!$C$303</f>
        <v>0</v>
      </c>
    </row>
    <row r="2701" spans="1:4" x14ac:dyDescent="0.35">
      <c r="A2701">
        <f>IF(D2701="","",SUM(1,MAX(A$2407:A2700)))</f>
        <v>279</v>
      </c>
      <c r="B2701" t="str">
        <f t="shared" si="26"/>
        <v>BSX-TT-279</v>
      </c>
      <c r="C2701" t="s">
        <v>2094</v>
      </c>
      <c r="D2701" s="49">
        <f>'Optional Test Detail'!$C$304</f>
        <v>0</v>
      </c>
    </row>
    <row r="2702" spans="1:4" x14ac:dyDescent="0.35">
      <c r="A2702">
        <f>IF(D2702="","",SUM(1,MAX(A$2407:A2701)))</f>
        <v>280</v>
      </c>
      <c r="B2702" t="str">
        <f t="shared" si="26"/>
        <v>BSX-TT-280</v>
      </c>
      <c r="C2702" t="s">
        <v>2122</v>
      </c>
      <c r="D2702" s="49">
        <f>'Optional Test Detail'!$C$305</f>
        <v>0</v>
      </c>
    </row>
    <row r="2703" spans="1:4" x14ac:dyDescent="0.35">
      <c r="A2703">
        <f>IF(D2703="","",SUM(1,MAX(A$2407:A2702)))</f>
        <v>281</v>
      </c>
      <c r="B2703" t="str">
        <f t="shared" si="26"/>
        <v>BSX-TT-281</v>
      </c>
      <c r="C2703" t="s">
        <v>2114</v>
      </c>
      <c r="D2703" s="49">
        <f>'Optional Test Detail'!$C$306</f>
        <v>0</v>
      </c>
    </row>
    <row r="2704" spans="1:4" x14ac:dyDescent="0.35">
      <c r="A2704" t="str">
        <f>IF(D2704="","",SUM(1,MAX(A$2407:A2703)))</f>
        <v/>
      </c>
      <c r="B2704" t="str">
        <f t="shared" si="26"/>
        <v/>
      </c>
    </row>
    <row r="2705" spans="1:4" x14ac:dyDescent="0.35">
      <c r="A2705" t="str">
        <f>IF(D2705="","",SUM(1,MAX(A$2407:A2704)))</f>
        <v/>
      </c>
      <c r="B2705" t="str">
        <f t="shared" si="26"/>
        <v/>
      </c>
      <c r="C2705" t="s">
        <v>2112</v>
      </c>
    </row>
    <row r="2706" spans="1:4" x14ac:dyDescent="0.35">
      <c r="A2706">
        <f>IF(D2706="","",SUM(1,MAX(A$2407:A2705)))</f>
        <v>282</v>
      </c>
      <c r="B2706" t="str">
        <f t="shared" si="26"/>
        <v>BSX-TT-282</v>
      </c>
      <c r="C2706" t="s">
        <v>2096</v>
      </c>
      <c r="D2706" s="49">
        <f>'Optional Test Detail'!$C$309</f>
        <v>0</v>
      </c>
    </row>
    <row r="2707" spans="1:4" x14ac:dyDescent="0.35">
      <c r="A2707">
        <f>IF(D2707="","",SUM(1,MAX(A$2407:A2706)))</f>
        <v>283</v>
      </c>
      <c r="B2707" t="str">
        <f t="shared" si="26"/>
        <v>BSX-TT-283</v>
      </c>
      <c r="C2707" t="s">
        <v>2097</v>
      </c>
      <c r="D2707" s="49">
        <f>'Optional Test Detail'!$C$310</f>
        <v>0</v>
      </c>
    </row>
    <row r="2708" spans="1:4" x14ac:dyDescent="0.35">
      <c r="A2708">
        <f>IF(D2708="","",SUM(1,MAX(A$2407:A2707)))</f>
        <v>284</v>
      </c>
      <c r="B2708" t="str">
        <f t="shared" si="26"/>
        <v>BSX-TT-284</v>
      </c>
      <c r="C2708" t="s">
        <v>2098</v>
      </c>
      <c r="D2708" s="49">
        <f>'Optional Test Detail'!$C$311</f>
        <v>0</v>
      </c>
    </row>
    <row r="2709" spans="1:4" x14ac:dyDescent="0.35">
      <c r="A2709">
        <f>IF(D2709="","",SUM(1,MAX(A$2407:A2708)))</f>
        <v>285</v>
      </c>
      <c r="B2709" t="str">
        <f t="shared" si="26"/>
        <v>BSX-TT-285</v>
      </c>
      <c r="C2709" t="s">
        <v>2099</v>
      </c>
      <c r="D2709" s="49">
        <f>'Optional Test Detail'!$C$312</f>
        <v>0</v>
      </c>
    </row>
    <row r="2710" spans="1:4" x14ac:dyDescent="0.35">
      <c r="A2710">
        <f>IF(D2710="","",SUM(1,MAX(A$2407:A2709)))</f>
        <v>286</v>
      </c>
      <c r="B2710" t="str">
        <f t="shared" si="26"/>
        <v>BSX-TT-286</v>
      </c>
      <c r="C2710" t="s">
        <v>2100</v>
      </c>
      <c r="D2710" s="49">
        <f>'Optional Test Detail'!$C$313</f>
        <v>0</v>
      </c>
    </row>
    <row r="2711" spans="1:4" x14ac:dyDescent="0.35">
      <c r="A2711">
        <f>IF(D2711="","",SUM(1,MAX(A$2407:A2710)))</f>
        <v>287</v>
      </c>
      <c r="B2711" t="str">
        <f t="shared" si="26"/>
        <v>BSX-TT-287</v>
      </c>
      <c r="C2711" t="s">
        <v>2101</v>
      </c>
      <c r="D2711" s="49">
        <f>'Optional Test Detail'!$C$314</f>
        <v>0</v>
      </c>
    </row>
    <row r="2712" spans="1:4" x14ac:dyDescent="0.35">
      <c r="A2712">
        <f>IF(D2712="","",SUM(1,MAX(A$2407:A2711)))</f>
        <v>288</v>
      </c>
      <c r="B2712" t="str">
        <f t="shared" si="26"/>
        <v>BSX-TT-288</v>
      </c>
      <c r="C2712" t="s">
        <v>2102</v>
      </c>
      <c r="D2712" s="49">
        <f>'Optional Test Detail'!$C$315</f>
        <v>0</v>
      </c>
    </row>
    <row r="2713" spans="1:4" x14ac:dyDescent="0.35">
      <c r="A2713">
        <f>IF(D2713="","",SUM(1,MAX(A$2407:A2712)))</f>
        <v>289</v>
      </c>
      <c r="B2713" t="str">
        <f t="shared" si="26"/>
        <v>BSX-TT-289</v>
      </c>
      <c r="C2713" t="s">
        <v>2103</v>
      </c>
      <c r="D2713" s="49">
        <f>'Optional Test Detail'!$C$316</f>
        <v>0</v>
      </c>
    </row>
    <row r="2714" spans="1:4" x14ac:dyDescent="0.35">
      <c r="A2714">
        <f>IF(D2714="","",SUM(1,MAX(A$2407:A2713)))</f>
        <v>290</v>
      </c>
      <c r="B2714" t="str">
        <f t="shared" si="26"/>
        <v>BSX-TT-290</v>
      </c>
      <c r="C2714" t="s">
        <v>2104</v>
      </c>
      <c r="D2714" s="49">
        <f>'Optional Test Detail'!$C$317</f>
        <v>0</v>
      </c>
    </row>
    <row r="2715" spans="1:4" x14ac:dyDescent="0.35">
      <c r="A2715">
        <f>IF(D2715="","",SUM(1,MAX(A$2407:A2714)))</f>
        <v>291</v>
      </c>
      <c r="B2715" t="str">
        <f t="shared" si="26"/>
        <v>BSX-TT-291</v>
      </c>
      <c r="C2715" t="s">
        <v>2105</v>
      </c>
      <c r="D2715" s="49">
        <f>'Optional Test Detail'!$C$318</f>
        <v>0</v>
      </c>
    </row>
    <row r="2716" spans="1:4" x14ac:dyDescent="0.35">
      <c r="A2716">
        <f>IF(D2716="","",SUM(1,MAX(A$2407:A2715)))</f>
        <v>292</v>
      </c>
      <c r="B2716" t="str">
        <f t="shared" si="26"/>
        <v>BSX-TT-292</v>
      </c>
      <c r="C2716" t="s">
        <v>2106</v>
      </c>
      <c r="D2716" s="49">
        <f>'Optional Test Detail'!$C$319</f>
        <v>0</v>
      </c>
    </row>
    <row r="2717" spans="1:4" x14ac:dyDescent="0.35">
      <c r="A2717">
        <f>IF(D2717="","",SUM(1,MAX(A$2407:A2716)))</f>
        <v>293</v>
      </c>
      <c r="B2717" t="str">
        <f t="shared" si="26"/>
        <v>BSX-TT-293</v>
      </c>
      <c r="C2717" t="s">
        <v>2107</v>
      </c>
      <c r="D2717" s="49">
        <f>'Optional Test Detail'!$C$320</f>
        <v>0</v>
      </c>
    </row>
    <row r="2718" spans="1:4" x14ac:dyDescent="0.35">
      <c r="A2718">
        <f>IF(D2718="","",SUM(1,MAX(A$2407:A2717)))</f>
        <v>294</v>
      </c>
      <c r="B2718" t="str">
        <f t="shared" si="26"/>
        <v>BSX-TT-294</v>
      </c>
      <c r="C2718" t="s">
        <v>2108</v>
      </c>
      <c r="D2718" s="49">
        <f>'Optional Test Detail'!$C$321</f>
        <v>0</v>
      </c>
    </row>
    <row r="2719" spans="1:4" x14ac:dyDescent="0.35">
      <c r="A2719">
        <f>IF(D2719="","",SUM(1,MAX(A$2407:A2718)))</f>
        <v>295</v>
      </c>
      <c r="B2719" t="str">
        <f t="shared" si="26"/>
        <v>BSX-TT-295</v>
      </c>
      <c r="C2719" t="s">
        <v>2109</v>
      </c>
      <c r="D2719" s="49">
        <f>'Optional Test Detail'!$C$322</f>
        <v>0</v>
      </c>
    </row>
    <row r="2720" spans="1:4" x14ac:dyDescent="0.35">
      <c r="A2720">
        <f>IF(D2720="","",SUM(1,MAX(A$2407:A2719)))</f>
        <v>296</v>
      </c>
      <c r="B2720" t="str">
        <f t="shared" si="26"/>
        <v>BSX-TT-296</v>
      </c>
      <c r="C2720" t="s">
        <v>2110</v>
      </c>
      <c r="D2720" s="49">
        <f>'Optional Test Detail'!$C$323</f>
        <v>0</v>
      </c>
    </row>
    <row r="2721" spans="1:4" x14ac:dyDescent="0.35">
      <c r="A2721">
        <f>IF(D2721="","",SUM(1,MAX(A$2407:A2720)))</f>
        <v>297</v>
      </c>
      <c r="B2721" t="str">
        <f t="shared" si="26"/>
        <v>BSX-TT-297</v>
      </c>
      <c r="C2721" t="s">
        <v>2111</v>
      </c>
      <c r="D2721" s="49">
        <f>'Optional Test Detail'!$C$324</f>
        <v>0</v>
      </c>
    </row>
    <row r="2722" spans="1:4" x14ac:dyDescent="0.35">
      <c r="A2722">
        <f>IF(D2722="","",SUM(1,MAX(A$2407:A2721)))</f>
        <v>298</v>
      </c>
      <c r="B2722" t="str">
        <f t="shared" si="26"/>
        <v>BSX-TT-298</v>
      </c>
      <c r="C2722" t="s">
        <v>2121</v>
      </c>
      <c r="D2722" s="49">
        <f>'Optional Test Detail'!$C$325</f>
        <v>0</v>
      </c>
    </row>
    <row r="2723" spans="1:4" x14ac:dyDescent="0.35">
      <c r="A2723">
        <f>IF(D2723="","",SUM(1,MAX(A$2407:A2722)))</f>
        <v>299</v>
      </c>
      <c r="B2723" t="str">
        <f t="shared" si="26"/>
        <v>BSX-TT-299</v>
      </c>
      <c r="C2723" t="s">
        <v>2113</v>
      </c>
      <c r="D2723" s="49">
        <f>'Optional Test Detail'!$C$326</f>
        <v>0</v>
      </c>
    </row>
    <row r="2724" spans="1:4" x14ac:dyDescent="0.35">
      <c r="A2724" t="str">
        <f>IF(D2724="","",SUM(1,MAX(A$2407:A2723)))</f>
        <v/>
      </c>
      <c r="B2724" t="str">
        <f t="shared" si="26"/>
        <v/>
      </c>
    </row>
    <row r="2725" spans="1:4" x14ac:dyDescent="0.35">
      <c r="A2725" t="str">
        <f>IF(D2725="","",SUM(1,MAX(A$2407:A2724)))</f>
        <v/>
      </c>
      <c r="B2725" t="str">
        <f t="shared" si="26"/>
        <v/>
      </c>
      <c r="C2725" t="s">
        <v>2284</v>
      </c>
    </row>
    <row r="2726" spans="1:4" x14ac:dyDescent="0.35">
      <c r="A2726">
        <f>IF(D2726="","",SUM(1,MAX(A$2407:A2725)))</f>
        <v>300</v>
      </c>
      <c r="B2726" t="str">
        <f t="shared" si="26"/>
        <v>BSX-TT-300</v>
      </c>
      <c r="C2726" t="s">
        <v>2115</v>
      </c>
      <c r="D2726" s="49">
        <f>'Optional Test Detail'!$C$329</f>
        <v>0</v>
      </c>
    </row>
    <row r="2727" spans="1:4" x14ac:dyDescent="0.35">
      <c r="A2727">
        <f>IF(D2727="","",SUM(1,MAX(A$2407:A2726)))</f>
        <v>301</v>
      </c>
      <c r="B2727" t="str">
        <f t="shared" si="26"/>
        <v>BSX-TT-301</v>
      </c>
      <c r="C2727" t="s">
        <v>2116</v>
      </c>
      <c r="D2727" s="49">
        <f>'Optional Test Detail'!$C$330</f>
        <v>0</v>
      </c>
    </row>
    <row r="2728" spans="1:4" x14ac:dyDescent="0.35">
      <c r="A2728">
        <f>IF(D2728="","",SUM(1,MAX(A$2407:A2727)))</f>
        <v>302</v>
      </c>
      <c r="B2728" t="str">
        <f t="shared" si="26"/>
        <v>BSX-TT-302</v>
      </c>
      <c r="C2728" t="s">
        <v>2117</v>
      </c>
      <c r="D2728" s="49">
        <f>'Optional Test Detail'!$C$331</f>
        <v>0</v>
      </c>
    </row>
    <row r="2729" spans="1:4" x14ac:dyDescent="0.35">
      <c r="A2729">
        <f>IF(D2729="","",SUM(1,MAX(A$2407:A2728)))</f>
        <v>303</v>
      </c>
      <c r="B2729" t="str">
        <f t="shared" si="26"/>
        <v>BSX-TT-303</v>
      </c>
      <c r="C2729" t="s">
        <v>2118</v>
      </c>
      <c r="D2729" s="49">
        <f>'Optional Test Detail'!$C$332</f>
        <v>0</v>
      </c>
    </row>
    <row r="2730" spans="1:4" x14ac:dyDescent="0.35">
      <c r="A2730">
        <f>IF(D2730="","",SUM(1,MAX(A$2407:A2729)))</f>
        <v>304</v>
      </c>
      <c r="B2730" t="str">
        <f t="shared" ref="B2730:B2793" si="27">IF(A2730="","",CONCATENATE("BSX-TT-",A2730))</f>
        <v>BSX-TT-304</v>
      </c>
      <c r="C2730" t="s">
        <v>2119</v>
      </c>
      <c r="D2730" s="49">
        <f>'Optional Test Detail'!$C$333</f>
        <v>0</v>
      </c>
    </row>
    <row r="2731" spans="1:4" x14ac:dyDescent="0.35">
      <c r="A2731">
        <f>IF(D2731="","",SUM(1,MAX(A$2407:A2730)))</f>
        <v>305</v>
      </c>
      <c r="B2731" t="str">
        <f t="shared" si="27"/>
        <v>BSX-TT-305</v>
      </c>
      <c r="C2731" t="s">
        <v>2120</v>
      </c>
      <c r="D2731" s="49">
        <f>'Optional Test Detail'!$C$334</f>
        <v>0</v>
      </c>
    </row>
    <row r="2732" spans="1:4" x14ac:dyDescent="0.35">
      <c r="A2732">
        <f>IF(D2732="","",SUM(1,MAX(A$2407:A2731)))</f>
        <v>306</v>
      </c>
      <c r="B2732" t="str">
        <f t="shared" si="27"/>
        <v>BSX-TT-306</v>
      </c>
      <c r="C2732" t="s">
        <v>2123</v>
      </c>
      <c r="D2732" s="49">
        <f>'Optional Test Detail'!$C$335</f>
        <v>0</v>
      </c>
    </row>
    <row r="2733" spans="1:4" x14ac:dyDescent="0.35">
      <c r="A2733">
        <f>IF(D2733="","",SUM(1,MAX(A$2407:A2732)))</f>
        <v>307</v>
      </c>
      <c r="B2733" t="str">
        <f t="shared" si="27"/>
        <v>BSX-TT-307</v>
      </c>
      <c r="C2733" t="s">
        <v>2280</v>
      </c>
      <c r="D2733" s="49">
        <f>'Optional Test Detail'!$C$336</f>
        <v>0</v>
      </c>
    </row>
    <row r="2734" spans="1:4" x14ac:dyDescent="0.35">
      <c r="A2734">
        <f>IF(D2734="","",SUM(1,MAX(A$2407:A2733)))</f>
        <v>308</v>
      </c>
      <c r="B2734" t="str">
        <f t="shared" si="27"/>
        <v>BSX-TT-308</v>
      </c>
      <c r="C2734" t="s">
        <v>2281</v>
      </c>
      <c r="D2734" s="49">
        <f>'Optional Test Detail'!$C$337</f>
        <v>0</v>
      </c>
    </row>
    <row r="2735" spans="1:4" x14ac:dyDescent="0.35">
      <c r="A2735" t="str">
        <f>IF(D2735="","",SUM(1,MAX(A$2407:A2734)))</f>
        <v/>
      </c>
      <c r="B2735" t="str">
        <f t="shared" si="27"/>
        <v/>
      </c>
    </row>
    <row r="2736" spans="1:4" x14ac:dyDescent="0.35">
      <c r="A2736" t="str">
        <f>IF(D2736="","",SUM(1,MAX(A$2407:A2735)))</f>
        <v/>
      </c>
      <c r="B2736" t="str">
        <f t="shared" si="27"/>
        <v/>
      </c>
      <c r="C2736" t="s">
        <v>2285</v>
      </c>
    </row>
    <row r="2737" spans="1:4" x14ac:dyDescent="0.35">
      <c r="A2737">
        <f>IF(D2737="","",SUM(1,MAX(A$2407:A2736)))</f>
        <v>309</v>
      </c>
      <c r="B2737" t="str">
        <f t="shared" si="27"/>
        <v>BSX-TT-309</v>
      </c>
      <c r="C2737" t="s">
        <v>2124</v>
      </c>
      <c r="D2737" s="49">
        <f>'Optional Test Detail'!$C$340</f>
        <v>0</v>
      </c>
    </row>
    <row r="2738" spans="1:4" x14ac:dyDescent="0.35">
      <c r="A2738">
        <f>IF(D2738="","",SUM(1,MAX(A$2407:A2737)))</f>
        <v>310</v>
      </c>
      <c r="B2738" t="str">
        <f t="shared" si="27"/>
        <v>BSX-TT-310</v>
      </c>
      <c r="C2738" t="s">
        <v>2125</v>
      </c>
      <c r="D2738" s="49">
        <f>'Optional Test Detail'!$C$341</f>
        <v>0</v>
      </c>
    </row>
    <row r="2739" spans="1:4" x14ac:dyDescent="0.35">
      <c r="A2739">
        <f>IF(D2739="","",SUM(1,MAX(A$2407:A2738)))</f>
        <v>311</v>
      </c>
      <c r="B2739" t="str">
        <f t="shared" si="27"/>
        <v>BSX-TT-311</v>
      </c>
      <c r="C2739" t="s">
        <v>2139</v>
      </c>
      <c r="D2739" s="49">
        <f>'Optional Test Detail'!$C$342</f>
        <v>0</v>
      </c>
    </row>
    <row r="2740" spans="1:4" x14ac:dyDescent="0.35">
      <c r="A2740">
        <f>IF(D2740="","",SUM(1,MAX(A$2407:A2739)))</f>
        <v>312</v>
      </c>
      <c r="B2740" t="str">
        <f t="shared" si="27"/>
        <v>BSX-TT-312</v>
      </c>
      <c r="C2740" t="s">
        <v>2126</v>
      </c>
      <c r="D2740" s="49">
        <f>'Optional Test Detail'!$C$343</f>
        <v>0</v>
      </c>
    </row>
    <row r="2741" spans="1:4" x14ac:dyDescent="0.35">
      <c r="A2741" t="str">
        <f>IF(D2741="","",SUM(1,MAX(A$2407:A2740)))</f>
        <v/>
      </c>
      <c r="B2741" t="str">
        <f t="shared" si="27"/>
        <v/>
      </c>
    </row>
    <row r="2742" spans="1:4" x14ac:dyDescent="0.35">
      <c r="A2742" t="str">
        <f>IF(D2742="","",SUM(1,MAX(A$2407:A2741)))</f>
        <v/>
      </c>
      <c r="B2742" t="str">
        <f t="shared" si="27"/>
        <v/>
      </c>
      <c r="C2742" t="s">
        <v>2286</v>
      </c>
    </row>
    <row r="2743" spans="1:4" x14ac:dyDescent="0.35">
      <c r="A2743">
        <f>IF(D2743="","",SUM(1,MAX(A$2407:A2742)))</f>
        <v>313</v>
      </c>
      <c r="B2743" t="str">
        <f t="shared" si="27"/>
        <v>BSX-TT-313</v>
      </c>
      <c r="C2743" t="s">
        <v>209</v>
      </c>
      <c r="D2743" s="49">
        <f>'Optional Test Detail'!$C$346</f>
        <v>0</v>
      </c>
    </row>
    <row r="2744" spans="1:4" x14ac:dyDescent="0.35">
      <c r="A2744">
        <f>IF(D2744="","",SUM(1,MAX(A$2407:A2743)))</f>
        <v>314</v>
      </c>
      <c r="B2744" t="str">
        <f t="shared" si="27"/>
        <v>BSX-TT-314</v>
      </c>
      <c r="C2744" t="s">
        <v>2127</v>
      </c>
      <c r="D2744" s="49">
        <f>'Optional Test Detail'!$C$347</f>
        <v>0</v>
      </c>
    </row>
    <row r="2745" spans="1:4" x14ac:dyDescent="0.35">
      <c r="A2745">
        <f>IF(D2745="","",SUM(1,MAX(A$2407:A2744)))</f>
        <v>315</v>
      </c>
      <c r="B2745" t="str">
        <f t="shared" si="27"/>
        <v>BSX-TT-315</v>
      </c>
      <c r="C2745" t="s">
        <v>2128</v>
      </c>
      <c r="D2745" s="49">
        <f>'Optional Test Detail'!$C$348</f>
        <v>0</v>
      </c>
    </row>
    <row r="2746" spans="1:4" x14ac:dyDescent="0.35">
      <c r="A2746">
        <f>IF(D2746="","",SUM(1,MAX(A$2407:A2745)))</f>
        <v>316</v>
      </c>
      <c r="B2746" t="str">
        <f t="shared" si="27"/>
        <v>BSX-TT-316</v>
      </c>
      <c r="C2746" t="s">
        <v>2129</v>
      </c>
      <c r="D2746" s="49">
        <f>'Optional Test Detail'!$C$349</f>
        <v>0</v>
      </c>
    </row>
    <row r="2747" spans="1:4" x14ac:dyDescent="0.35">
      <c r="A2747">
        <f>IF(D2747="","",SUM(1,MAX(A$2407:A2746)))</f>
        <v>317</v>
      </c>
      <c r="B2747" t="str">
        <f t="shared" si="27"/>
        <v>BSX-TT-317</v>
      </c>
      <c r="C2747" t="s">
        <v>2130</v>
      </c>
      <c r="D2747" s="49">
        <f>'Optional Test Detail'!$C$350</f>
        <v>0</v>
      </c>
    </row>
    <row r="2748" spans="1:4" x14ac:dyDescent="0.35">
      <c r="A2748">
        <f>IF(D2748="","",SUM(1,MAX(A$2407:A2747)))</f>
        <v>318</v>
      </c>
      <c r="B2748" t="str">
        <f t="shared" si="27"/>
        <v>BSX-TT-318</v>
      </c>
      <c r="C2748" t="s">
        <v>2131</v>
      </c>
      <c r="D2748" s="49">
        <f>'Optional Test Detail'!$C$351</f>
        <v>0</v>
      </c>
    </row>
    <row r="2749" spans="1:4" x14ac:dyDescent="0.35">
      <c r="A2749">
        <f>IF(D2749="","",SUM(1,MAX(A$2407:A2748)))</f>
        <v>319</v>
      </c>
      <c r="B2749" t="str">
        <f t="shared" si="27"/>
        <v>BSX-TT-319</v>
      </c>
      <c r="C2749" t="s">
        <v>2132</v>
      </c>
      <c r="D2749" s="49">
        <f>'Optional Test Detail'!$C$352</f>
        <v>0</v>
      </c>
    </row>
    <row r="2750" spans="1:4" x14ac:dyDescent="0.35">
      <c r="A2750">
        <f>IF(D2750="","",SUM(1,MAX(A$2407:A2749)))</f>
        <v>320</v>
      </c>
      <c r="B2750" t="str">
        <f t="shared" si="27"/>
        <v>BSX-TT-320</v>
      </c>
      <c r="C2750" t="s">
        <v>2133</v>
      </c>
      <c r="D2750" s="49">
        <f>'Optional Test Detail'!$C$353</f>
        <v>0</v>
      </c>
    </row>
    <row r="2751" spans="1:4" x14ac:dyDescent="0.35">
      <c r="A2751">
        <f>IF(D2751="","",SUM(1,MAX(A$2407:A2750)))</f>
        <v>321</v>
      </c>
      <c r="B2751" t="str">
        <f t="shared" si="27"/>
        <v>BSX-TT-321</v>
      </c>
      <c r="C2751" t="s">
        <v>2134</v>
      </c>
      <c r="D2751" s="49">
        <f>'Optional Test Detail'!$C$354</f>
        <v>0</v>
      </c>
    </row>
    <row r="2752" spans="1:4" x14ac:dyDescent="0.35">
      <c r="A2752">
        <f>IF(D2752="","",SUM(1,MAX(A$2407:A2751)))</f>
        <v>322</v>
      </c>
      <c r="B2752" t="str">
        <f t="shared" si="27"/>
        <v>BSX-TT-322</v>
      </c>
      <c r="C2752" t="s">
        <v>2135</v>
      </c>
      <c r="D2752" s="49">
        <f>'Optional Test Detail'!$C$355</f>
        <v>0</v>
      </c>
    </row>
    <row r="2753" spans="1:4" x14ac:dyDescent="0.35">
      <c r="A2753">
        <f>IF(D2753="","",SUM(1,MAX(A$2407:A2752)))</f>
        <v>323</v>
      </c>
      <c r="B2753" t="str">
        <f t="shared" si="27"/>
        <v>BSX-TT-323</v>
      </c>
      <c r="C2753" t="s">
        <v>2136</v>
      </c>
      <c r="D2753" s="49">
        <f>'Optional Test Detail'!$C$356</f>
        <v>0</v>
      </c>
    </row>
    <row r="2754" spans="1:4" x14ac:dyDescent="0.35">
      <c r="A2754">
        <f>IF(D2754="","",SUM(1,MAX(A$2407:A2753)))</f>
        <v>324</v>
      </c>
      <c r="B2754" t="str">
        <f t="shared" si="27"/>
        <v>BSX-TT-324</v>
      </c>
      <c r="C2754" t="s">
        <v>2137</v>
      </c>
      <c r="D2754" s="49">
        <f>'Optional Test Detail'!$C$357</f>
        <v>0</v>
      </c>
    </row>
    <row r="2755" spans="1:4" x14ac:dyDescent="0.35">
      <c r="A2755">
        <f>IF(D2755="","",SUM(1,MAX(A$2407:A2754)))</f>
        <v>325</v>
      </c>
      <c r="B2755" t="str">
        <f t="shared" si="27"/>
        <v>BSX-TT-325</v>
      </c>
      <c r="C2755" t="s">
        <v>2138</v>
      </c>
      <c r="D2755" s="49">
        <f>'Optional Test Detail'!$C$358</f>
        <v>0</v>
      </c>
    </row>
    <row r="2756" spans="1:4" x14ac:dyDescent="0.35">
      <c r="A2756">
        <f>IF(D2756="","",SUM(1,MAX(A$2407:A2755)))</f>
        <v>326</v>
      </c>
      <c r="B2756" t="str">
        <f t="shared" si="27"/>
        <v>BSX-TT-326</v>
      </c>
      <c r="C2756" t="s">
        <v>2278</v>
      </c>
      <c r="D2756" s="49">
        <f>'Optional Test Detail'!$C$359</f>
        <v>0</v>
      </c>
    </row>
    <row r="2757" spans="1:4" x14ac:dyDescent="0.35">
      <c r="A2757">
        <f>IF(D2757="","",SUM(1,MAX(A$2407:A2756)))</f>
        <v>327</v>
      </c>
      <c r="B2757" t="str">
        <f t="shared" si="27"/>
        <v>BSX-TT-327</v>
      </c>
      <c r="C2757" t="s">
        <v>2279</v>
      </c>
      <c r="D2757" s="49">
        <f>'Optional Test Detail'!$C$360</f>
        <v>0</v>
      </c>
    </row>
    <row r="2758" spans="1:4" x14ac:dyDescent="0.35">
      <c r="A2758" t="str">
        <f>IF(D2758="","",SUM(1,MAX(A$2407:A2757)))</f>
        <v/>
      </c>
      <c r="B2758" t="str">
        <f t="shared" si="27"/>
        <v/>
      </c>
    </row>
    <row r="2759" spans="1:4" x14ac:dyDescent="0.35">
      <c r="A2759" t="str">
        <f>IF(D2759="","",SUM(1,MAX(A$2407:A2758)))</f>
        <v/>
      </c>
      <c r="B2759" t="str">
        <f t="shared" si="27"/>
        <v/>
      </c>
      <c r="C2759" t="s">
        <v>2287</v>
      </c>
    </row>
    <row r="2760" spans="1:4" x14ac:dyDescent="0.35">
      <c r="A2760">
        <f>IF(D2760="","",SUM(1,MAX(A$2407:A2759)))</f>
        <v>328</v>
      </c>
      <c r="B2760" t="str">
        <f t="shared" si="27"/>
        <v>BSX-TT-328</v>
      </c>
      <c r="C2760" t="s">
        <v>2140</v>
      </c>
      <c r="D2760" s="49">
        <f>'Optional Test Detail'!$C$363</f>
        <v>0</v>
      </c>
    </row>
    <row r="2761" spans="1:4" x14ac:dyDescent="0.35">
      <c r="A2761">
        <f>IF(D2761="","",SUM(1,MAX(A$2407:A2760)))</f>
        <v>329</v>
      </c>
      <c r="B2761" t="str">
        <f t="shared" si="27"/>
        <v>BSX-TT-329</v>
      </c>
      <c r="C2761" t="s">
        <v>2141</v>
      </c>
      <c r="D2761" s="49">
        <f>'Optional Test Detail'!$C$364</f>
        <v>0</v>
      </c>
    </row>
    <row r="2762" spans="1:4" x14ac:dyDescent="0.35">
      <c r="A2762">
        <f>IF(D2762="","",SUM(1,MAX(A$2407:A2761)))</f>
        <v>330</v>
      </c>
      <c r="B2762" t="str">
        <f t="shared" si="27"/>
        <v>BSX-TT-330</v>
      </c>
      <c r="C2762" t="s">
        <v>2142</v>
      </c>
      <c r="D2762" s="49">
        <f>'Optional Test Detail'!$C$365</f>
        <v>0</v>
      </c>
    </row>
    <row r="2763" spans="1:4" x14ac:dyDescent="0.35">
      <c r="A2763">
        <f>IF(D2763="","",SUM(1,MAX(A$2407:A2762)))</f>
        <v>331</v>
      </c>
      <c r="B2763" t="str">
        <f t="shared" si="27"/>
        <v>BSX-TT-331</v>
      </c>
      <c r="C2763" t="s">
        <v>2143</v>
      </c>
      <c r="D2763" s="49">
        <f>'Optional Test Detail'!$C$366</f>
        <v>0</v>
      </c>
    </row>
    <row r="2764" spans="1:4" x14ac:dyDescent="0.35">
      <c r="A2764">
        <f>IF(D2764="","",SUM(1,MAX(A$2407:A2763)))</f>
        <v>332</v>
      </c>
      <c r="B2764" t="str">
        <f t="shared" si="27"/>
        <v>BSX-TT-332</v>
      </c>
      <c r="C2764" t="s">
        <v>2144</v>
      </c>
      <c r="D2764" s="49">
        <f>'Optional Test Detail'!$C$367</f>
        <v>0</v>
      </c>
    </row>
    <row r="2765" spans="1:4" x14ac:dyDescent="0.35">
      <c r="A2765">
        <f>IF(D2765="","",SUM(1,MAX(A$2407:A2764)))</f>
        <v>333</v>
      </c>
      <c r="B2765" t="str">
        <f t="shared" si="27"/>
        <v>BSX-TT-333</v>
      </c>
      <c r="C2765" t="s">
        <v>2145</v>
      </c>
      <c r="D2765" s="49">
        <f>'Optional Test Detail'!$C$368</f>
        <v>0</v>
      </c>
    </row>
    <row r="2766" spans="1:4" x14ac:dyDescent="0.35">
      <c r="A2766" t="str">
        <f>IF(D2766="","",SUM(1,MAX(A$2407:A2765)))</f>
        <v/>
      </c>
      <c r="B2766" t="str">
        <f t="shared" si="27"/>
        <v/>
      </c>
    </row>
    <row r="2767" spans="1:4" x14ac:dyDescent="0.35">
      <c r="A2767" t="str">
        <f>IF(D2767="","",SUM(1,MAX(A$2407:A2766)))</f>
        <v/>
      </c>
      <c r="B2767" t="str">
        <f t="shared" si="27"/>
        <v/>
      </c>
      <c r="C2767" t="s">
        <v>2288</v>
      </c>
    </row>
    <row r="2768" spans="1:4" x14ac:dyDescent="0.35">
      <c r="A2768">
        <f>IF(D2768="","",SUM(1,MAX(A$2407:A2767)))</f>
        <v>334</v>
      </c>
      <c r="B2768" t="str">
        <f t="shared" si="27"/>
        <v>BSX-TT-334</v>
      </c>
      <c r="C2768" t="s">
        <v>2146</v>
      </c>
      <c r="D2768" s="49">
        <f>'Optional Test Detail'!$C$371</f>
        <v>0</v>
      </c>
    </row>
    <row r="2769" spans="1:4" x14ac:dyDescent="0.35">
      <c r="A2769">
        <f>IF(D2769="","",SUM(1,MAX(A$2407:A2768)))</f>
        <v>335</v>
      </c>
      <c r="B2769" t="str">
        <f t="shared" si="27"/>
        <v>BSX-TT-335</v>
      </c>
      <c r="C2769" t="s">
        <v>2147</v>
      </c>
      <c r="D2769" s="49">
        <f>'Optional Test Detail'!$C$372</f>
        <v>0</v>
      </c>
    </row>
    <row r="2770" spans="1:4" x14ac:dyDescent="0.35">
      <c r="A2770">
        <f>IF(D2770="","",SUM(1,MAX(A$2407:A2769)))</f>
        <v>336</v>
      </c>
      <c r="B2770" t="str">
        <f t="shared" si="27"/>
        <v>BSX-TT-336</v>
      </c>
      <c r="C2770" t="s">
        <v>2148</v>
      </c>
      <c r="D2770" s="49">
        <f>'Optional Test Detail'!$C$373</f>
        <v>0</v>
      </c>
    </row>
    <row r="2771" spans="1:4" x14ac:dyDescent="0.35">
      <c r="A2771">
        <f>IF(D2771="","",SUM(1,MAX(A$2407:A2770)))</f>
        <v>337</v>
      </c>
      <c r="B2771" t="str">
        <f t="shared" si="27"/>
        <v>BSX-TT-337</v>
      </c>
      <c r="C2771" t="s">
        <v>2149</v>
      </c>
      <c r="D2771" s="49">
        <f>'Optional Test Detail'!$C$374</f>
        <v>0</v>
      </c>
    </row>
    <row r="2772" spans="1:4" x14ac:dyDescent="0.35">
      <c r="A2772">
        <f>IF(D2772="","",SUM(1,MAX(A$2407:A2771)))</f>
        <v>338</v>
      </c>
      <c r="B2772" t="str">
        <f t="shared" si="27"/>
        <v>BSX-TT-338</v>
      </c>
      <c r="C2772" t="s">
        <v>2276</v>
      </c>
      <c r="D2772" s="49">
        <f>'Optional Test Detail'!$C$375</f>
        <v>0</v>
      </c>
    </row>
    <row r="2773" spans="1:4" x14ac:dyDescent="0.35">
      <c r="A2773">
        <f>IF(D2773="","",SUM(1,MAX(A$2407:A2772)))</f>
        <v>339</v>
      </c>
      <c r="B2773" t="str">
        <f t="shared" si="27"/>
        <v>BSX-TT-339</v>
      </c>
      <c r="C2773" t="s">
        <v>2277</v>
      </c>
      <c r="D2773" s="49">
        <f>'Optional Test Detail'!$C$376</f>
        <v>0</v>
      </c>
    </row>
    <row r="2774" spans="1:4" x14ac:dyDescent="0.35">
      <c r="A2774" t="str">
        <f>IF(D2774="","",SUM(1,MAX(A$2407:A2773)))</f>
        <v/>
      </c>
      <c r="B2774" t="str">
        <f t="shared" si="27"/>
        <v/>
      </c>
    </row>
    <row r="2775" spans="1:4" x14ac:dyDescent="0.35">
      <c r="A2775" t="str">
        <f>IF(D2775="","",SUM(1,MAX(A$2407:A2774)))</f>
        <v/>
      </c>
      <c r="B2775" t="str">
        <f t="shared" si="27"/>
        <v/>
      </c>
      <c r="C2775" t="s">
        <v>2289</v>
      </c>
    </row>
    <row r="2776" spans="1:4" x14ac:dyDescent="0.35">
      <c r="A2776">
        <f>IF(D2776="","",SUM(1,MAX(A$2407:A2775)))</f>
        <v>340</v>
      </c>
      <c r="B2776" t="str">
        <f t="shared" si="27"/>
        <v>BSX-TT-340</v>
      </c>
      <c r="C2776" t="s">
        <v>2150</v>
      </c>
      <c r="D2776" s="49">
        <f>'Optional Test Detail'!$C$379</f>
        <v>0</v>
      </c>
    </row>
    <row r="2777" spans="1:4" x14ac:dyDescent="0.35">
      <c r="A2777">
        <f>IF(D2777="","",SUM(1,MAX(A$2407:A2776)))</f>
        <v>341</v>
      </c>
      <c r="B2777" t="str">
        <f t="shared" si="27"/>
        <v>BSX-TT-341</v>
      </c>
      <c r="C2777" t="s">
        <v>2151</v>
      </c>
      <c r="D2777" s="49">
        <f>'Optional Test Detail'!$C$380</f>
        <v>0</v>
      </c>
    </row>
    <row r="2778" spans="1:4" x14ac:dyDescent="0.35">
      <c r="A2778">
        <f>IF(D2778="","",SUM(1,MAX(A$2407:A2777)))</f>
        <v>342</v>
      </c>
      <c r="B2778" t="str">
        <f t="shared" si="27"/>
        <v>BSX-TT-342</v>
      </c>
      <c r="C2778" t="s">
        <v>2135</v>
      </c>
      <c r="D2778" s="49">
        <f>'Optional Test Detail'!$C$381</f>
        <v>0</v>
      </c>
    </row>
    <row r="2779" spans="1:4" x14ac:dyDescent="0.35">
      <c r="A2779">
        <f>IF(D2779="","",SUM(1,MAX(A$2407:A2778)))</f>
        <v>343</v>
      </c>
      <c r="B2779" t="str">
        <f t="shared" si="27"/>
        <v>BSX-TT-343</v>
      </c>
      <c r="C2779" t="s">
        <v>2152</v>
      </c>
      <c r="D2779" s="49">
        <f>'Optional Test Detail'!$C$382</f>
        <v>0</v>
      </c>
    </row>
    <row r="2780" spans="1:4" x14ac:dyDescent="0.35">
      <c r="A2780">
        <f>IF(D2780="","",SUM(1,MAX(A$2407:A2779)))</f>
        <v>344</v>
      </c>
      <c r="B2780" t="str">
        <f t="shared" si="27"/>
        <v>BSX-TT-344</v>
      </c>
      <c r="C2780" t="s">
        <v>2274</v>
      </c>
      <c r="D2780" s="49">
        <f>'Optional Test Detail'!$C$383</f>
        <v>0</v>
      </c>
    </row>
    <row r="2781" spans="1:4" x14ac:dyDescent="0.35">
      <c r="A2781">
        <f>IF(D2781="","",SUM(1,MAX(A$2407:A2780)))</f>
        <v>345</v>
      </c>
      <c r="B2781" t="str">
        <f t="shared" si="27"/>
        <v>BSX-TT-345</v>
      </c>
      <c r="C2781" t="s">
        <v>2275</v>
      </c>
      <c r="D2781" s="49">
        <f>'Optional Test Detail'!$C$384</f>
        <v>0</v>
      </c>
    </row>
    <row r="2782" spans="1:4" x14ac:dyDescent="0.35">
      <c r="A2782" t="str">
        <f>IF(D2782="","",SUM(1,MAX(A$2407:A2781)))</f>
        <v/>
      </c>
      <c r="B2782" t="str">
        <f t="shared" si="27"/>
        <v/>
      </c>
    </row>
    <row r="2783" spans="1:4" x14ac:dyDescent="0.35">
      <c r="A2783" t="str">
        <f>IF(D2783="","",SUM(1,MAX(A$2407:A2782)))</f>
        <v/>
      </c>
      <c r="B2783" t="str">
        <f t="shared" si="27"/>
        <v/>
      </c>
      <c r="C2783" t="s">
        <v>2290</v>
      </c>
    </row>
    <row r="2784" spans="1:4" x14ac:dyDescent="0.35">
      <c r="A2784">
        <f>IF(D2784="","",SUM(1,MAX(A$2407:A2783)))</f>
        <v>346</v>
      </c>
      <c r="B2784" t="str">
        <f t="shared" si="27"/>
        <v>BSX-TT-346</v>
      </c>
      <c r="C2784" t="s">
        <v>2153</v>
      </c>
      <c r="D2784" s="49">
        <f>'Optional Test Detail'!$C$387</f>
        <v>0</v>
      </c>
    </row>
    <row r="2785" spans="1:4" x14ac:dyDescent="0.35">
      <c r="A2785">
        <f>IF(D2785="","",SUM(1,MAX(A$2407:A2784)))</f>
        <v>347</v>
      </c>
      <c r="B2785" t="str">
        <f t="shared" si="27"/>
        <v>BSX-TT-347</v>
      </c>
      <c r="C2785" t="s">
        <v>2154</v>
      </c>
      <c r="D2785" s="49">
        <f>'Optional Test Detail'!$C$388</f>
        <v>0</v>
      </c>
    </row>
    <row r="2786" spans="1:4" x14ac:dyDescent="0.35">
      <c r="A2786">
        <f>IF(D2786="","",SUM(1,MAX(A$2407:A2785)))</f>
        <v>348</v>
      </c>
      <c r="B2786" t="str">
        <f t="shared" si="27"/>
        <v>BSX-TT-348</v>
      </c>
      <c r="C2786" t="s">
        <v>2155</v>
      </c>
      <c r="D2786" s="49">
        <f>'Optional Test Detail'!$C$389</f>
        <v>0</v>
      </c>
    </row>
    <row r="2787" spans="1:4" x14ac:dyDescent="0.35">
      <c r="A2787">
        <f>IF(D2787="","",SUM(1,MAX(A$2407:A2786)))</f>
        <v>349</v>
      </c>
      <c r="B2787" t="str">
        <f t="shared" si="27"/>
        <v>BSX-TT-349</v>
      </c>
      <c r="C2787" t="s">
        <v>2156</v>
      </c>
      <c r="D2787" s="49">
        <f>'Optional Test Detail'!$C$390</f>
        <v>0</v>
      </c>
    </row>
    <row r="2788" spans="1:4" x14ac:dyDescent="0.35">
      <c r="A2788">
        <f>IF(D2788="","",SUM(1,MAX(A$2407:A2787)))</f>
        <v>350</v>
      </c>
      <c r="B2788" t="str">
        <f t="shared" si="27"/>
        <v>BSX-TT-350</v>
      </c>
      <c r="C2788" t="s">
        <v>2157</v>
      </c>
      <c r="D2788" s="49">
        <f>'Optional Test Detail'!$C$391</f>
        <v>0</v>
      </c>
    </row>
    <row r="2789" spans="1:4" x14ac:dyDescent="0.35">
      <c r="A2789">
        <f>IF(D2789="","",SUM(1,MAX(A$2407:A2788)))</f>
        <v>351</v>
      </c>
      <c r="B2789" t="str">
        <f t="shared" si="27"/>
        <v>BSX-TT-351</v>
      </c>
      <c r="C2789" t="s">
        <v>2158</v>
      </c>
      <c r="D2789" s="49">
        <f>'Optional Test Detail'!$C$392</f>
        <v>0</v>
      </c>
    </row>
    <row r="2790" spans="1:4" x14ac:dyDescent="0.35">
      <c r="A2790">
        <f>IF(D2790="","",SUM(1,MAX(A$2407:A2789)))</f>
        <v>352</v>
      </c>
      <c r="B2790" t="str">
        <f t="shared" si="27"/>
        <v>BSX-TT-352</v>
      </c>
      <c r="C2790" t="s">
        <v>2159</v>
      </c>
      <c r="D2790" s="49">
        <f>'Optional Test Detail'!$C$393</f>
        <v>0</v>
      </c>
    </row>
    <row r="2791" spans="1:4" x14ac:dyDescent="0.35">
      <c r="A2791">
        <f>IF(D2791="","",SUM(1,MAX(A$2407:A2790)))</f>
        <v>353</v>
      </c>
      <c r="B2791" t="str">
        <f t="shared" si="27"/>
        <v>BSX-TT-353</v>
      </c>
      <c r="C2791" t="s">
        <v>2160</v>
      </c>
      <c r="D2791" s="49">
        <f>'Optional Test Detail'!$C$394</f>
        <v>0</v>
      </c>
    </row>
    <row r="2792" spans="1:4" x14ac:dyDescent="0.35">
      <c r="A2792">
        <f>IF(D2792="","",SUM(1,MAX(A$2407:A2791)))</f>
        <v>354</v>
      </c>
      <c r="B2792" t="str">
        <f t="shared" si="27"/>
        <v>BSX-TT-354</v>
      </c>
      <c r="C2792" t="s">
        <v>2161</v>
      </c>
      <c r="D2792" s="49">
        <f>'Optional Test Detail'!$C$395</f>
        <v>0</v>
      </c>
    </row>
    <row r="2793" spans="1:4" x14ac:dyDescent="0.35">
      <c r="A2793">
        <f>IF(D2793="","",SUM(1,MAX(A$2407:A2792)))</f>
        <v>355</v>
      </c>
      <c r="B2793" t="str">
        <f t="shared" si="27"/>
        <v>BSX-TT-355</v>
      </c>
      <c r="C2793" t="s">
        <v>2162</v>
      </c>
      <c r="D2793" s="49">
        <f>'Optional Test Detail'!$C$396</f>
        <v>0</v>
      </c>
    </row>
    <row r="2794" spans="1:4" x14ac:dyDescent="0.35">
      <c r="A2794">
        <f>IF(D2794="","",SUM(1,MAX(A$2407:A2793)))</f>
        <v>356</v>
      </c>
      <c r="B2794" t="str">
        <f t="shared" ref="B2794:B2857" si="28">IF(A2794="","",CONCATENATE("BSX-TT-",A2794))</f>
        <v>BSX-TT-356</v>
      </c>
      <c r="C2794" t="s">
        <v>2163</v>
      </c>
      <c r="D2794" s="49">
        <f>'Optional Test Detail'!$C$397</f>
        <v>0</v>
      </c>
    </row>
    <row r="2795" spans="1:4" x14ac:dyDescent="0.35">
      <c r="A2795" t="str">
        <f>IF(D2795="","",SUM(1,MAX(A$2407:A2794)))</f>
        <v/>
      </c>
      <c r="B2795" t="str">
        <f t="shared" si="28"/>
        <v/>
      </c>
    </row>
    <row r="2796" spans="1:4" x14ac:dyDescent="0.35">
      <c r="A2796" t="str">
        <f>IF(D2796="","",SUM(1,MAX(A$2407:A2795)))</f>
        <v/>
      </c>
      <c r="B2796" t="str">
        <f t="shared" si="28"/>
        <v/>
      </c>
      <c r="C2796" t="s">
        <v>2291</v>
      </c>
    </row>
    <row r="2797" spans="1:4" x14ac:dyDescent="0.35">
      <c r="A2797">
        <f>IF(D2797="","",SUM(1,MAX(A$2407:A2796)))</f>
        <v>357</v>
      </c>
      <c r="B2797" t="str">
        <f t="shared" si="28"/>
        <v>BSX-TT-357</v>
      </c>
      <c r="C2797" t="s">
        <v>2164</v>
      </c>
      <c r="D2797" s="49">
        <f>'Optional Test Detail'!$C$400</f>
        <v>0</v>
      </c>
    </row>
    <row r="2798" spans="1:4" x14ac:dyDescent="0.35">
      <c r="A2798">
        <f>IF(D2798="","",SUM(1,MAX(A$2407:A2797)))</f>
        <v>358</v>
      </c>
      <c r="B2798" t="str">
        <f t="shared" si="28"/>
        <v>BSX-TT-358</v>
      </c>
      <c r="C2798" t="s">
        <v>2165</v>
      </c>
      <c r="D2798" s="49">
        <f>'Optional Test Detail'!$C$401</f>
        <v>0</v>
      </c>
    </row>
    <row r="2799" spans="1:4" x14ac:dyDescent="0.35">
      <c r="A2799">
        <f>IF(D2799="","",SUM(1,MAX(A$2407:A2798)))</f>
        <v>359</v>
      </c>
      <c r="B2799" t="str">
        <f t="shared" si="28"/>
        <v>BSX-TT-359</v>
      </c>
      <c r="C2799" t="s">
        <v>2166</v>
      </c>
      <c r="D2799" s="49">
        <f>'Optional Test Detail'!$C$402</f>
        <v>0</v>
      </c>
    </row>
    <row r="2800" spans="1:4" x14ac:dyDescent="0.35">
      <c r="A2800">
        <f>IF(D2800="","",SUM(1,MAX(A$2407:A2799)))</f>
        <v>360</v>
      </c>
      <c r="B2800" t="str">
        <f t="shared" si="28"/>
        <v>BSX-TT-360</v>
      </c>
      <c r="C2800" t="s">
        <v>2167</v>
      </c>
      <c r="D2800" s="49">
        <f>'Optional Test Detail'!$C$403</f>
        <v>0</v>
      </c>
    </row>
    <row r="2801" spans="1:4" x14ac:dyDescent="0.35">
      <c r="A2801">
        <f>IF(D2801="","",SUM(1,MAX(A$2407:A2800)))</f>
        <v>361</v>
      </c>
      <c r="B2801" t="str">
        <f t="shared" si="28"/>
        <v>BSX-TT-361</v>
      </c>
      <c r="C2801" t="s">
        <v>2272</v>
      </c>
      <c r="D2801" s="49">
        <f>'Optional Test Detail'!$C$404</f>
        <v>0</v>
      </c>
    </row>
    <row r="2802" spans="1:4" x14ac:dyDescent="0.35">
      <c r="A2802">
        <f>IF(D2802="","",SUM(1,MAX(A$2407:A2801)))</f>
        <v>362</v>
      </c>
      <c r="B2802" t="str">
        <f t="shared" si="28"/>
        <v>BSX-TT-362</v>
      </c>
      <c r="C2802" t="s">
        <v>2273</v>
      </c>
      <c r="D2802" s="49">
        <f>'Optional Test Detail'!$C$405</f>
        <v>0</v>
      </c>
    </row>
    <row r="2803" spans="1:4" x14ac:dyDescent="0.35">
      <c r="A2803" t="str">
        <f>IF(D2803="","",SUM(1,MAX(A$2407:A2802)))</f>
        <v/>
      </c>
      <c r="B2803" t="str">
        <f t="shared" si="28"/>
        <v/>
      </c>
    </row>
    <row r="2804" spans="1:4" x14ac:dyDescent="0.35">
      <c r="A2804" t="str">
        <f>IF(D2804="","",SUM(1,MAX(A$2407:A2803)))</f>
        <v/>
      </c>
      <c r="B2804" t="str">
        <f t="shared" si="28"/>
        <v/>
      </c>
    </row>
    <row r="2805" spans="1:4" x14ac:dyDescent="0.35">
      <c r="A2805" t="str">
        <f>IF(D2805="","",SUM(1,MAX(A$2407:A2804)))</f>
        <v/>
      </c>
      <c r="B2805" t="str">
        <f t="shared" si="28"/>
        <v/>
      </c>
      <c r="C2805" t="s">
        <v>188</v>
      </c>
    </row>
    <row r="2806" spans="1:4" x14ac:dyDescent="0.35">
      <c r="A2806" t="str">
        <f>IF(D2806="","",SUM(1,MAX(A$2407:A2805)))</f>
        <v/>
      </c>
      <c r="B2806" t="str">
        <f t="shared" si="28"/>
        <v/>
      </c>
      <c r="C2806" t="s">
        <v>2292</v>
      </c>
    </row>
    <row r="2807" spans="1:4" x14ac:dyDescent="0.35">
      <c r="A2807">
        <f>IF(D2807="","",SUM(1,MAX(A$2407:A2806)))</f>
        <v>363</v>
      </c>
      <c r="B2807" t="str">
        <f t="shared" si="28"/>
        <v>BSX-TT-363</v>
      </c>
      <c r="C2807" t="s">
        <v>2168</v>
      </c>
      <c r="D2807" s="49">
        <f>'Optional Test Detail'!$C$410</f>
        <v>0</v>
      </c>
    </row>
    <row r="2808" spans="1:4" x14ac:dyDescent="0.35">
      <c r="A2808">
        <f>IF(D2808="","",SUM(1,MAX(A$2407:A2807)))</f>
        <v>364</v>
      </c>
      <c r="B2808" t="str">
        <f t="shared" si="28"/>
        <v>BSX-TT-364</v>
      </c>
      <c r="C2808" t="s">
        <v>2169</v>
      </c>
      <c r="D2808" s="49">
        <f>'Optional Test Detail'!$C$411</f>
        <v>0</v>
      </c>
    </row>
    <row r="2809" spans="1:4" x14ac:dyDescent="0.35">
      <c r="A2809">
        <f>IF(D2809="","",SUM(1,MAX(A$2407:A2808)))</f>
        <v>365</v>
      </c>
      <c r="B2809" t="str">
        <f t="shared" si="28"/>
        <v>BSX-TT-365</v>
      </c>
      <c r="C2809" t="s">
        <v>2170</v>
      </c>
      <c r="D2809" s="49">
        <f>'Optional Test Detail'!$C$412</f>
        <v>0</v>
      </c>
    </row>
    <row r="2810" spans="1:4" x14ac:dyDescent="0.35">
      <c r="A2810">
        <f>IF(D2810="","",SUM(1,MAX(A$2407:A2809)))</f>
        <v>366</v>
      </c>
      <c r="B2810" t="str">
        <f t="shared" si="28"/>
        <v>BSX-TT-366</v>
      </c>
      <c r="C2810" t="s">
        <v>2171</v>
      </c>
      <c r="D2810" s="49">
        <f>'Optional Test Detail'!$C$413</f>
        <v>0</v>
      </c>
    </row>
    <row r="2811" spans="1:4" x14ac:dyDescent="0.35">
      <c r="A2811">
        <f>IF(D2811="","",SUM(1,MAX(A$2407:A2810)))</f>
        <v>367</v>
      </c>
      <c r="B2811" t="str">
        <f t="shared" si="28"/>
        <v>BSX-TT-367</v>
      </c>
      <c r="C2811" t="s">
        <v>2172</v>
      </c>
      <c r="D2811" s="49">
        <f>'Optional Test Detail'!$C$414</f>
        <v>0</v>
      </c>
    </row>
    <row r="2812" spans="1:4" x14ac:dyDescent="0.35">
      <c r="A2812">
        <f>IF(D2812="","",SUM(1,MAX(A$2407:A2811)))</f>
        <v>368</v>
      </c>
      <c r="B2812" t="str">
        <f t="shared" si="28"/>
        <v>BSX-TT-368</v>
      </c>
      <c r="C2812" t="s">
        <v>2173</v>
      </c>
      <c r="D2812" s="49">
        <f>'Optional Test Detail'!$C$415</f>
        <v>0</v>
      </c>
    </row>
    <row r="2813" spans="1:4" x14ac:dyDescent="0.35">
      <c r="A2813">
        <f>IF(D2813="","",SUM(1,MAX(A$2407:A2812)))</f>
        <v>369</v>
      </c>
      <c r="B2813" t="str">
        <f t="shared" si="28"/>
        <v>BSX-TT-369</v>
      </c>
      <c r="C2813" t="s">
        <v>2174</v>
      </c>
      <c r="D2813" s="49">
        <f>'Optional Test Detail'!$C$416</f>
        <v>0</v>
      </c>
    </row>
    <row r="2814" spans="1:4" x14ac:dyDescent="0.35">
      <c r="A2814">
        <f>IF(D2814="","",SUM(1,MAX(A$2407:A2813)))</f>
        <v>370</v>
      </c>
      <c r="B2814" t="str">
        <f t="shared" si="28"/>
        <v>BSX-TT-370</v>
      </c>
      <c r="C2814" t="s">
        <v>2175</v>
      </c>
      <c r="D2814" s="49">
        <f>'Optional Test Detail'!$C$417</f>
        <v>0</v>
      </c>
    </row>
    <row r="2815" spans="1:4" x14ac:dyDescent="0.35">
      <c r="A2815">
        <f>IF(D2815="","",SUM(1,MAX(A$2407:A2814)))</f>
        <v>371</v>
      </c>
      <c r="B2815" t="str">
        <f t="shared" si="28"/>
        <v>BSX-TT-371</v>
      </c>
      <c r="C2815" t="s">
        <v>2176</v>
      </c>
      <c r="D2815" s="49">
        <f>'Optional Test Detail'!$C$418</f>
        <v>0</v>
      </c>
    </row>
    <row r="2816" spans="1:4" x14ac:dyDescent="0.35">
      <c r="A2816">
        <f>IF(D2816="","",SUM(1,MAX(A$2407:A2815)))</f>
        <v>372</v>
      </c>
      <c r="B2816" t="str">
        <f t="shared" si="28"/>
        <v>BSX-TT-372</v>
      </c>
      <c r="C2816" t="s">
        <v>2177</v>
      </c>
      <c r="D2816" s="49">
        <f>'Optional Test Detail'!$C$419</f>
        <v>0</v>
      </c>
    </row>
    <row r="2817" spans="1:4" x14ac:dyDescent="0.35">
      <c r="A2817">
        <f>IF(D2817="","",SUM(1,MAX(A$2407:A2816)))</f>
        <v>373</v>
      </c>
      <c r="B2817" t="str">
        <f t="shared" si="28"/>
        <v>BSX-TT-373</v>
      </c>
      <c r="C2817" t="s">
        <v>2178</v>
      </c>
      <c r="D2817" s="49">
        <f>'Optional Test Detail'!$C$420</f>
        <v>0</v>
      </c>
    </row>
    <row r="2818" spans="1:4" x14ac:dyDescent="0.35">
      <c r="A2818">
        <f>IF(D2818="","",SUM(1,MAX(A$2407:A2817)))</f>
        <v>374</v>
      </c>
      <c r="B2818" t="str">
        <f t="shared" si="28"/>
        <v>BSX-TT-374</v>
      </c>
      <c r="C2818" t="s">
        <v>2179</v>
      </c>
      <c r="D2818" s="49">
        <f>'Optional Test Detail'!$C$421</f>
        <v>0</v>
      </c>
    </row>
    <row r="2819" spans="1:4" x14ac:dyDescent="0.35">
      <c r="A2819">
        <f>IF(D2819="","",SUM(1,MAX(A$2407:A2818)))</f>
        <v>375</v>
      </c>
      <c r="B2819" t="str">
        <f t="shared" si="28"/>
        <v>BSX-TT-375</v>
      </c>
      <c r="C2819" t="s">
        <v>2180</v>
      </c>
      <c r="D2819" s="49">
        <f>'Optional Test Detail'!$C$422</f>
        <v>0</v>
      </c>
    </row>
    <row r="2820" spans="1:4" x14ac:dyDescent="0.35">
      <c r="A2820">
        <f>IF(D2820="","",SUM(1,MAX(A$2407:A2819)))</f>
        <v>376</v>
      </c>
      <c r="B2820" t="str">
        <f t="shared" si="28"/>
        <v>BSX-TT-376</v>
      </c>
      <c r="C2820" t="s">
        <v>2181</v>
      </c>
      <c r="D2820" s="49">
        <f>'Optional Test Detail'!$C$423</f>
        <v>0</v>
      </c>
    </row>
    <row r="2821" spans="1:4" x14ac:dyDescent="0.35">
      <c r="A2821">
        <f>IF(D2821="","",SUM(1,MAX(A$2407:A2820)))</f>
        <v>377</v>
      </c>
      <c r="B2821" t="str">
        <f t="shared" si="28"/>
        <v>BSX-TT-377</v>
      </c>
      <c r="C2821" t="s">
        <v>2182</v>
      </c>
      <c r="D2821" s="49">
        <f>'Optional Test Detail'!$C$424</f>
        <v>0</v>
      </c>
    </row>
    <row r="2822" spans="1:4" x14ac:dyDescent="0.35">
      <c r="A2822">
        <f>IF(D2822="","",SUM(1,MAX(A$2407:A2821)))</f>
        <v>378</v>
      </c>
      <c r="B2822" t="str">
        <f t="shared" si="28"/>
        <v>BSX-TT-378</v>
      </c>
      <c r="C2822" t="s">
        <v>2183</v>
      </c>
      <c r="D2822" s="49">
        <f>'Optional Test Detail'!$C$425</f>
        <v>0</v>
      </c>
    </row>
    <row r="2823" spans="1:4" x14ac:dyDescent="0.35">
      <c r="A2823">
        <f>IF(D2823="","",SUM(1,MAX(A$2407:A2822)))</f>
        <v>379</v>
      </c>
      <c r="B2823" t="str">
        <f t="shared" si="28"/>
        <v>BSX-TT-379</v>
      </c>
      <c r="C2823" t="s">
        <v>2184</v>
      </c>
      <c r="D2823" s="49">
        <f>'Optional Test Detail'!$C$426</f>
        <v>0</v>
      </c>
    </row>
    <row r="2824" spans="1:4" x14ac:dyDescent="0.35">
      <c r="A2824">
        <f>IF(D2824="","",SUM(1,MAX(A$2407:A2823)))</f>
        <v>380</v>
      </c>
      <c r="B2824" t="str">
        <f t="shared" si="28"/>
        <v>BSX-TT-380</v>
      </c>
      <c r="C2824" t="s">
        <v>2185</v>
      </c>
      <c r="D2824" s="49">
        <f>'Optional Test Detail'!$C$427</f>
        <v>0</v>
      </c>
    </row>
    <row r="2825" spans="1:4" x14ac:dyDescent="0.35">
      <c r="A2825">
        <f>IF(D2825="","",SUM(1,MAX(A$2407:A2824)))</f>
        <v>381</v>
      </c>
      <c r="B2825" t="str">
        <f t="shared" si="28"/>
        <v>BSX-TT-381</v>
      </c>
      <c r="C2825" t="s">
        <v>2186</v>
      </c>
      <c r="D2825" s="49">
        <f>'Optional Test Detail'!$C$428</f>
        <v>0</v>
      </c>
    </row>
    <row r="2826" spans="1:4" x14ac:dyDescent="0.35">
      <c r="A2826">
        <f>IF(D2826="","",SUM(1,MAX(A$2407:A2825)))</f>
        <v>382</v>
      </c>
      <c r="B2826" t="str">
        <f t="shared" si="28"/>
        <v>BSX-TT-382</v>
      </c>
      <c r="C2826" t="s">
        <v>2187</v>
      </c>
      <c r="D2826" s="49">
        <f>'Optional Test Detail'!$C$429</f>
        <v>0</v>
      </c>
    </row>
    <row r="2827" spans="1:4" x14ac:dyDescent="0.35">
      <c r="A2827">
        <f>IF(D2827="","",SUM(1,MAX(A$2407:A2826)))</f>
        <v>383</v>
      </c>
      <c r="B2827" t="str">
        <f t="shared" si="28"/>
        <v>BSX-TT-383</v>
      </c>
      <c r="C2827" t="s">
        <v>2188</v>
      </c>
      <c r="D2827" s="49">
        <f>'Optional Test Detail'!$C$430</f>
        <v>0</v>
      </c>
    </row>
    <row r="2828" spans="1:4" x14ac:dyDescent="0.35">
      <c r="A2828">
        <f>IF(D2828="","",SUM(1,MAX(A$2407:A2827)))</f>
        <v>384</v>
      </c>
      <c r="B2828" t="str">
        <f t="shared" si="28"/>
        <v>BSX-TT-384</v>
      </c>
      <c r="C2828" t="s">
        <v>2189</v>
      </c>
      <c r="D2828" s="49">
        <f>'Optional Test Detail'!$C$431</f>
        <v>0</v>
      </c>
    </row>
    <row r="2829" spans="1:4" x14ac:dyDescent="0.35">
      <c r="A2829">
        <f>IF(D2829="","",SUM(1,MAX(A$2407:A2828)))</f>
        <v>385</v>
      </c>
      <c r="B2829" t="str">
        <f t="shared" si="28"/>
        <v>BSX-TT-385</v>
      </c>
      <c r="C2829" t="s">
        <v>2190</v>
      </c>
      <c r="D2829" s="49">
        <f>'Optional Test Detail'!$C$432</f>
        <v>0</v>
      </c>
    </row>
    <row r="2830" spans="1:4" x14ac:dyDescent="0.35">
      <c r="A2830">
        <f>IF(D2830="","",SUM(1,MAX(A$2407:A2829)))</f>
        <v>386</v>
      </c>
      <c r="B2830" t="str">
        <f t="shared" si="28"/>
        <v>BSX-TT-386</v>
      </c>
      <c r="C2830" t="s">
        <v>2191</v>
      </c>
      <c r="D2830" s="49">
        <f>'Optional Test Detail'!$C$433</f>
        <v>0</v>
      </c>
    </row>
    <row r="2831" spans="1:4" x14ac:dyDescent="0.35">
      <c r="A2831">
        <f>IF(D2831="","",SUM(1,MAX(A$2407:A2830)))</f>
        <v>387</v>
      </c>
      <c r="B2831" t="str">
        <f t="shared" si="28"/>
        <v>BSX-TT-387</v>
      </c>
      <c r="C2831" t="s">
        <v>2192</v>
      </c>
      <c r="D2831" s="49">
        <f>'Optional Test Detail'!$C$434</f>
        <v>0</v>
      </c>
    </row>
    <row r="2832" spans="1:4" x14ac:dyDescent="0.35">
      <c r="A2832">
        <f>IF(D2832="","",SUM(1,MAX(A$2407:A2831)))</f>
        <v>388</v>
      </c>
      <c r="B2832" t="str">
        <f t="shared" si="28"/>
        <v>BSX-TT-388</v>
      </c>
      <c r="C2832" t="s">
        <v>2193</v>
      </c>
      <c r="D2832" s="49">
        <f>'Optional Test Detail'!$C$435</f>
        <v>0</v>
      </c>
    </row>
    <row r="2833" spans="1:4" x14ac:dyDescent="0.35">
      <c r="A2833">
        <f>IF(D2833="","",SUM(1,MAX(A$2407:A2832)))</f>
        <v>389</v>
      </c>
      <c r="B2833" t="str">
        <f t="shared" si="28"/>
        <v>BSX-TT-389</v>
      </c>
      <c r="C2833" t="s">
        <v>2194</v>
      </c>
      <c r="D2833" s="49">
        <f>'Optional Test Detail'!$C$436</f>
        <v>0</v>
      </c>
    </row>
    <row r="2834" spans="1:4" x14ac:dyDescent="0.35">
      <c r="A2834">
        <f>IF(D2834="","",SUM(1,MAX(A$2407:A2833)))</f>
        <v>390</v>
      </c>
      <c r="B2834" t="str">
        <f t="shared" si="28"/>
        <v>BSX-TT-390</v>
      </c>
      <c r="C2834" t="s">
        <v>2195</v>
      </c>
      <c r="D2834" s="49">
        <f>'Optional Test Detail'!$C$437</f>
        <v>0</v>
      </c>
    </row>
    <row r="2835" spans="1:4" x14ac:dyDescent="0.35">
      <c r="A2835">
        <f>IF(D2835="","",SUM(1,MAX(A$2407:A2834)))</f>
        <v>391</v>
      </c>
      <c r="B2835" t="str">
        <f t="shared" si="28"/>
        <v>BSX-TT-391</v>
      </c>
      <c r="C2835" t="s">
        <v>2196</v>
      </c>
      <c r="D2835" s="49">
        <f>'Optional Test Detail'!$C$438</f>
        <v>0</v>
      </c>
    </row>
    <row r="2836" spans="1:4" x14ac:dyDescent="0.35">
      <c r="A2836">
        <f>IF(D2836="","",SUM(1,MAX(A$2407:A2835)))</f>
        <v>392</v>
      </c>
      <c r="B2836" t="str">
        <f t="shared" si="28"/>
        <v>BSX-TT-392</v>
      </c>
      <c r="C2836" t="s">
        <v>2197</v>
      </c>
      <c r="D2836" s="49">
        <f>'Optional Test Detail'!$C$439</f>
        <v>0</v>
      </c>
    </row>
    <row r="2837" spans="1:4" x14ac:dyDescent="0.35">
      <c r="A2837">
        <f>IF(D2837="","",SUM(1,MAX(A$2407:A2836)))</f>
        <v>393</v>
      </c>
      <c r="B2837" t="str">
        <f t="shared" si="28"/>
        <v>BSX-TT-393</v>
      </c>
      <c r="C2837" t="s">
        <v>2198</v>
      </c>
      <c r="D2837" s="49">
        <f>'Optional Test Detail'!$C$440</f>
        <v>0</v>
      </c>
    </row>
    <row r="2838" spans="1:4" x14ac:dyDescent="0.35">
      <c r="A2838">
        <f>IF(D2838="","",SUM(1,MAX(A$2407:A2837)))</f>
        <v>394</v>
      </c>
      <c r="B2838" t="str">
        <f t="shared" si="28"/>
        <v>BSX-TT-394</v>
      </c>
      <c r="C2838" t="s">
        <v>2199</v>
      </c>
      <c r="D2838" s="49">
        <f>'Optional Test Detail'!$C$441</f>
        <v>0</v>
      </c>
    </row>
    <row r="2839" spans="1:4" x14ac:dyDescent="0.35">
      <c r="A2839">
        <f>IF(D2839="","",SUM(1,MAX(A$2407:A2838)))</f>
        <v>395</v>
      </c>
      <c r="B2839" t="str">
        <f t="shared" si="28"/>
        <v>BSX-TT-395</v>
      </c>
      <c r="C2839" t="s">
        <v>2200</v>
      </c>
      <c r="D2839" s="49">
        <f>'Optional Test Detail'!$C$442</f>
        <v>0</v>
      </c>
    </row>
    <row r="2840" spans="1:4" x14ac:dyDescent="0.35">
      <c r="A2840">
        <f>IF(D2840="","",SUM(1,MAX(A$2407:A2839)))</f>
        <v>396</v>
      </c>
      <c r="B2840" t="str">
        <f t="shared" si="28"/>
        <v>BSX-TT-396</v>
      </c>
      <c r="C2840" t="s">
        <v>2201</v>
      </c>
      <c r="D2840" s="49">
        <f>'Optional Test Detail'!$C$443</f>
        <v>0</v>
      </c>
    </row>
    <row r="2841" spans="1:4" x14ac:dyDescent="0.35">
      <c r="A2841">
        <f>IF(D2841="","",SUM(1,MAX(A$2407:A2840)))</f>
        <v>397</v>
      </c>
      <c r="B2841" t="str">
        <f t="shared" si="28"/>
        <v>BSX-TT-397</v>
      </c>
      <c r="C2841" t="s">
        <v>2202</v>
      </c>
      <c r="D2841" s="49">
        <f>'Optional Test Detail'!$C$444</f>
        <v>0</v>
      </c>
    </row>
    <row r="2842" spans="1:4" x14ac:dyDescent="0.35">
      <c r="A2842">
        <f>IF(D2842="","",SUM(1,MAX(A$2407:A2841)))</f>
        <v>398</v>
      </c>
      <c r="B2842" t="str">
        <f t="shared" si="28"/>
        <v>BSX-TT-398</v>
      </c>
      <c r="C2842" t="s">
        <v>2203</v>
      </c>
      <c r="D2842" s="49">
        <f>'Optional Test Detail'!$C$445</f>
        <v>0</v>
      </c>
    </row>
    <row r="2843" spans="1:4" x14ac:dyDescent="0.35">
      <c r="A2843">
        <f>IF(D2843="","",SUM(1,MAX(A$2407:A2842)))</f>
        <v>399</v>
      </c>
      <c r="B2843" t="str">
        <f t="shared" si="28"/>
        <v>BSX-TT-399</v>
      </c>
      <c r="C2843" t="s">
        <v>2204</v>
      </c>
      <c r="D2843" s="49">
        <f>'Optional Test Detail'!$C$446</f>
        <v>0</v>
      </c>
    </row>
    <row r="2844" spans="1:4" x14ac:dyDescent="0.35">
      <c r="A2844">
        <f>IF(D2844="","",SUM(1,MAX(A$2407:A2843)))</f>
        <v>400</v>
      </c>
      <c r="B2844" t="str">
        <f t="shared" si="28"/>
        <v>BSX-TT-400</v>
      </c>
      <c r="C2844" t="s">
        <v>2205</v>
      </c>
      <c r="D2844" s="49">
        <f>'Optional Test Detail'!$C$447</f>
        <v>0</v>
      </c>
    </row>
    <row r="2845" spans="1:4" x14ac:dyDescent="0.35">
      <c r="A2845">
        <f>IF(D2845="","",SUM(1,MAX(A$2407:A2844)))</f>
        <v>401</v>
      </c>
      <c r="B2845" t="str">
        <f t="shared" si="28"/>
        <v>BSX-TT-401</v>
      </c>
      <c r="C2845" t="s">
        <v>2206</v>
      </c>
      <c r="D2845" s="49">
        <f>'Optional Test Detail'!$C$448</f>
        <v>0</v>
      </c>
    </row>
    <row r="2846" spans="1:4" x14ac:dyDescent="0.35">
      <c r="A2846">
        <f>IF(D2846="","",SUM(1,MAX(A$2407:A2845)))</f>
        <v>402</v>
      </c>
      <c r="B2846" t="str">
        <f t="shared" si="28"/>
        <v>BSX-TT-402</v>
      </c>
      <c r="C2846" t="s">
        <v>2207</v>
      </c>
      <c r="D2846" s="49">
        <f>'Optional Test Detail'!$C$449</f>
        <v>0</v>
      </c>
    </row>
    <row r="2847" spans="1:4" x14ac:dyDescent="0.35">
      <c r="A2847">
        <f>IF(D2847="","",SUM(1,MAX(A$2407:A2846)))</f>
        <v>403</v>
      </c>
      <c r="B2847" t="str">
        <f t="shared" si="28"/>
        <v>BSX-TT-403</v>
      </c>
      <c r="C2847" t="s">
        <v>2208</v>
      </c>
      <c r="D2847" s="49">
        <f>'Optional Test Detail'!$C$450</f>
        <v>0</v>
      </c>
    </row>
    <row r="2848" spans="1:4" x14ac:dyDescent="0.35">
      <c r="A2848">
        <f>IF(D2848="","",SUM(1,MAX(A$2407:A2847)))</f>
        <v>404</v>
      </c>
      <c r="B2848" t="str">
        <f t="shared" si="28"/>
        <v>BSX-TT-404</v>
      </c>
      <c r="C2848" t="s">
        <v>2209</v>
      </c>
      <c r="D2848" s="49">
        <f>'Optional Test Detail'!$C$451</f>
        <v>0</v>
      </c>
    </row>
    <row r="2849" spans="1:4" x14ac:dyDescent="0.35">
      <c r="A2849">
        <f>IF(D2849="","",SUM(1,MAX(A$2407:A2848)))</f>
        <v>405</v>
      </c>
      <c r="B2849" t="str">
        <f t="shared" si="28"/>
        <v>BSX-TT-405</v>
      </c>
      <c r="C2849" t="s">
        <v>2210</v>
      </c>
      <c r="D2849" s="49">
        <f>'Optional Test Detail'!$C$452</f>
        <v>0</v>
      </c>
    </row>
    <row r="2850" spans="1:4" x14ac:dyDescent="0.35">
      <c r="A2850">
        <f>IF(D2850="","",SUM(1,MAX(A$2407:A2849)))</f>
        <v>406</v>
      </c>
      <c r="B2850" t="str">
        <f t="shared" si="28"/>
        <v>BSX-TT-406</v>
      </c>
      <c r="C2850" t="s">
        <v>2211</v>
      </c>
      <c r="D2850" s="49">
        <f>'Optional Test Detail'!$C$453</f>
        <v>0</v>
      </c>
    </row>
    <row r="2851" spans="1:4" x14ac:dyDescent="0.35">
      <c r="A2851">
        <f>IF(D2851="","",SUM(1,MAX(A$2407:A2850)))</f>
        <v>407</v>
      </c>
      <c r="B2851" t="str">
        <f t="shared" si="28"/>
        <v>BSX-TT-407</v>
      </c>
      <c r="C2851" t="s">
        <v>2212</v>
      </c>
      <c r="D2851" s="49">
        <f>'Optional Test Detail'!$C$454</f>
        <v>0</v>
      </c>
    </row>
    <row r="2852" spans="1:4" x14ac:dyDescent="0.35">
      <c r="A2852">
        <f>IF(D2852="","",SUM(1,MAX(A$2407:A2851)))</f>
        <v>408</v>
      </c>
      <c r="B2852" t="str">
        <f t="shared" si="28"/>
        <v>BSX-TT-408</v>
      </c>
      <c r="C2852" t="s">
        <v>2213</v>
      </c>
      <c r="D2852" s="49">
        <f>'Optional Test Detail'!$C$455</f>
        <v>0</v>
      </c>
    </row>
    <row r="2853" spans="1:4" x14ac:dyDescent="0.35">
      <c r="A2853">
        <f>IF(D2853="","",SUM(1,MAX(A$2407:A2852)))</f>
        <v>409</v>
      </c>
      <c r="B2853" t="str">
        <f t="shared" si="28"/>
        <v>BSX-TT-409</v>
      </c>
      <c r="C2853" t="s">
        <v>2214</v>
      </c>
      <c r="D2853" s="49">
        <f>'Optional Test Detail'!$C$456</f>
        <v>0</v>
      </c>
    </row>
    <row r="2854" spans="1:4" x14ac:dyDescent="0.35">
      <c r="A2854">
        <f>IF(D2854="","",SUM(1,MAX(A$2407:A2853)))</f>
        <v>410</v>
      </c>
      <c r="B2854" t="str">
        <f t="shared" si="28"/>
        <v>BSX-TT-410</v>
      </c>
      <c r="C2854" t="s">
        <v>2215</v>
      </c>
      <c r="D2854" s="49">
        <f>'Optional Test Detail'!$C$457</f>
        <v>0</v>
      </c>
    </row>
    <row r="2855" spans="1:4" x14ac:dyDescent="0.35">
      <c r="A2855">
        <f>IF(D2855="","",SUM(1,MAX(A$2407:A2854)))</f>
        <v>411</v>
      </c>
      <c r="B2855" t="str">
        <f t="shared" si="28"/>
        <v>BSX-TT-411</v>
      </c>
      <c r="C2855" t="s">
        <v>2216</v>
      </c>
      <c r="D2855" s="49">
        <f>'Optional Test Detail'!$C$458</f>
        <v>0</v>
      </c>
    </row>
    <row r="2856" spans="1:4" x14ac:dyDescent="0.35">
      <c r="A2856">
        <f>IF(D2856="","",SUM(1,MAX(A$2407:A2855)))</f>
        <v>412</v>
      </c>
      <c r="B2856" t="str">
        <f t="shared" si="28"/>
        <v>BSX-TT-412</v>
      </c>
      <c r="C2856" t="s">
        <v>2217</v>
      </c>
      <c r="D2856" s="49">
        <f>'Optional Test Detail'!$C$459</f>
        <v>0</v>
      </c>
    </row>
    <row r="2857" spans="1:4" x14ac:dyDescent="0.35">
      <c r="A2857">
        <f>IF(D2857="","",SUM(1,MAX(A$2407:A2856)))</f>
        <v>413</v>
      </c>
      <c r="B2857" t="str">
        <f t="shared" si="28"/>
        <v>BSX-TT-413</v>
      </c>
      <c r="C2857" t="s">
        <v>2218</v>
      </c>
      <c r="D2857" s="49">
        <f>'Optional Test Detail'!$C$460</f>
        <v>0</v>
      </c>
    </row>
    <row r="2858" spans="1:4" x14ac:dyDescent="0.35">
      <c r="A2858">
        <f>IF(D2858="","",SUM(1,MAX(A$2407:A2857)))</f>
        <v>414</v>
      </c>
      <c r="B2858" t="str">
        <f t="shared" ref="B2858:B2918" si="29">IF(A2858="","",CONCATENATE("BSX-TT-",A2858))</f>
        <v>BSX-TT-414</v>
      </c>
      <c r="C2858" t="s">
        <v>2219</v>
      </c>
      <c r="D2858" s="49">
        <f>'Optional Test Detail'!$C$461</f>
        <v>0</v>
      </c>
    </row>
    <row r="2859" spans="1:4" x14ac:dyDescent="0.35">
      <c r="A2859">
        <f>IF(D2859="","",SUM(1,MAX(A$2407:A2858)))</f>
        <v>415</v>
      </c>
      <c r="B2859" t="str">
        <f t="shared" si="29"/>
        <v>BSX-TT-415</v>
      </c>
      <c r="C2859" t="s">
        <v>2220</v>
      </c>
      <c r="D2859" s="49">
        <f>'Optional Test Detail'!$C$462</f>
        <v>0</v>
      </c>
    </row>
    <row r="2860" spans="1:4" x14ac:dyDescent="0.35">
      <c r="A2860">
        <f>IF(D2860="","",SUM(1,MAX(A$2407:A2859)))</f>
        <v>416</v>
      </c>
      <c r="B2860" t="str">
        <f t="shared" si="29"/>
        <v>BSX-TT-416</v>
      </c>
      <c r="C2860" t="s">
        <v>2221</v>
      </c>
      <c r="D2860" s="49">
        <f>'Optional Test Detail'!$C$463</f>
        <v>0</v>
      </c>
    </row>
    <row r="2861" spans="1:4" x14ac:dyDescent="0.35">
      <c r="A2861">
        <f>IF(D2861="","",SUM(1,MAX(A$2407:A2860)))</f>
        <v>417</v>
      </c>
      <c r="B2861" t="str">
        <f t="shared" si="29"/>
        <v>BSX-TT-417</v>
      </c>
      <c r="C2861" t="s">
        <v>2222</v>
      </c>
      <c r="D2861" s="49">
        <f>'Optional Test Detail'!$C$464</f>
        <v>0</v>
      </c>
    </row>
    <row r="2862" spans="1:4" x14ac:dyDescent="0.35">
      <c r="A2862">
        <f>IF(D2862="","",SUM(1,MAX(A$2407:A2861)))</f>
        <v>418</v>
      </c>
      <c r="B2862" t="str">
        <f t="shared" si="29"/>
        <v>BSX-TT-418</v>
      </c>
      <c r="C2862" t="s">
        <v>2223</v>
      </c>
      <c r="D2862" s="49">
        <f>'Optional Test Detail'!$C$465</f>
        <v>0</v>
      </c>
    </row>
    <row r="2863" spans="1:4" x14ac:dyDescent="0.35">
      <c r="A2863">
        <f>IF(D2863="","",SUM(1,MAX(A$2407:A2862)))</f>
        <v>419</v>
      </c>
      <c r="B2863" t="str">
        <f t="shared" si="29"/>
        <v>BSX-TT-419</v>
      </c>
      <c r="C2863" t="s">
        <v>2224</v>
      </c>
      <c r="D2863" s="49">
        <f>'Optional Test Detail'!$C$466</f>
        <v>0</v>
      </c>
    </row>
    <row r="2864" spans="1:4" x14ac:dyDescent="0.35">
      <c r="A2864" t="str">
        <f>IF(D2864="","",SUM(1,MAX(A$2407:A2863)))</f>
        <v/>
      </c>
      <c r="B2864" t="str">
        <f t="shared" si="29"/>
        <v/>
      </c>
    </row>
    <row r="2865" spans="1:4" x14ac:dyDescent="0.35">
      <c r="A2865" t="str">
        <f>IF(D2865="","",SUM(1,MAX(A$2407:A2864)))</f>
        <v/>
      </c>
      <c r="B2865" t="str">
        <f t="shared" si="29"/>
        <v/>
      </c>
      <c r="C2865" t="s">
        <v>2293</v>
      </c>
    </row>
    <row r="2866" spans="1:4" x14ac:dyDescent="0.35">
      <c r="A2866">
        <f>IF(D2866="","",SUM(1,MAX(A$2407:A2865)))</f>
        <v>420</v>
      </c>
      <c r="B2866" t="str">
        <f t="shared" si="29"/>
        <v>BSX-TT-420</v>
      </c>
      <c r="C2866" t="s">
        <v>2226</v>
      </c>
      <c r="D2866" s="49">
        <f>'Optional Test Detail'!$C$469</f>
        <v>0</v>
      </c>
    </row>
    <row r="2867" spans="1:4" x14ac:dyDescent="0.35">
      <c r="A2867">
        <f>IF(D2867="","",SUM(1,MAX(A$2407:A2866)))</f>
        <v>421</v>
      </c>
      <c r="B2867" t="str">
        <f t="shared" si="29"/>
        <v>BSX-TT-421</v>
      </c>
      <c r="C2867" t="s">
        <v>2227</v>
      </c>
      <c r="D2867" s="49">
        <f>'Optional Test Detail'!$C$470</f>
        <v>0</v>
      </c>
    </row>
    <row r="2868" spans="1:4" x14ac:dyDescent="0.35">
      <c r="A2868">
        <f>IF(D2868="","",SUM(1,MAX(A$2407:A2867)))</f>
        <v>422</v>
      </c>
      <c r="B2868" t="str">
        <f t="shared" si="29"/>
        <v>BSX-TT-422</v>
      </c>
      <c r="C2868" t="s">
        <v>2228</v>
      </c>
      <c r="D2868" s="49">
        <f>'Optional Test Detail'!$C$471</f>
        <v>0</v>
      </c>
    </row>
    <row r="2869" spans="1:4" x14ac:dyDescent="0.35">
      <c r="A2869">
        <f>IF(D2869="","",SUM(1,MAX(A$2407:A2868)))</f>
        <v>423</v>
      </c>
      <c r="B2869" t="str">
        <f t="shared" si="29"/>
        <v>BSX-TT-423</v>
      </c>
      <c r="C2869" t="s">
        <v>2229</v>
      </c>
      <c r="D2869" s="49">
        <f>'Optional Test Detail'!$C$472</f>
        <v>0</v>
      </c>
    </row>
    <row r="2870" spans="1:4" x14ac:dyDescent="0.35">
      <c r="A2870">
        <f>IF(D2870="","",SUM(1,MAX(A$2407:A2869)))</f>
        <v>424</v>
      </c>
      <c r="B2870" t="str">
        <f t="shared" si="29"/>
        <v>BSX-TT-424</v>
      </c>
      <c r="C2870" t="s">
        <v>2230</v>
      </c>
      <c r="D2870" s="49">
        <f>'Optional Test Detail'!$C$473</f>
        <v>0</v>
      </c>
    </row>
    <row r="2871" spans="1:4" x14ac:dyDescent="0.35">
      <c r="A2871">
        <f>IF(D2871="","",SUM(1,MAX(A$2407:A2870)))</f>
        <v>425</v>
      </c>
      <c r="B2871" t="str">
        <f t="shared" si="29"/>
        <v>BSX-TT-425</v>
      </c>
      <c r="C2871" t="s">
        <v>2231</v>
      </c>
      <c r="D2871" s="49">
        <f>'Optional Test Detail'!$C$474</f>
        <v>0</v>
      </c>
    </row>
    <row r="2872" spans="1:4" x14ac:dyDescent="0.35">
      <c r="A2872" t="str">
        <f>IF(D2872="","",SUM(1,MAX(A$2407:A2871)))</f>
        <v/>
      </c>
      <c r="B2872" t="str">
        <f t="shared" si="29"/>
        <v/>
      </c>
    </row>
    <row r="2873" spans="1:4" x14ac:dyDescent="0.35">
      <c r="A2873" t="str">
        <f>IF(D2873="","",SUM(1,MAX(A$2407:A2872)))</f>
        <v/>
      </c>
      <c r="B2873" t="str">
        <f t="shared" si="29"/>
        <v/>
      </c>
      <c r="C2873" t="s">
        <v>2294</v>
      </c>
    </row>
    <row r="2874" spans="1:4" x14ac:dyDescent="0.35">
      <c r="A2874">
        <f>IF(D2874="","",SUM(1,MAX(A$2407:A2873)))</f>
        <v>426</v>
      </c>
      <c r="B2874" t="str">
        <f t="shared" si="29"/>
        <v>BSX-TT-426</v>
      </c>
      <c r="C2874" t="s">
        <v>2232</v>
      </c>
      <c r="D2874" s="49">
        <f>'Optional Test Detail'!$C$477</f>
        <v>0</v>
      </c>
    </row>
    <row r="2875" spans="1:4" x14ac:dyDescent="0.35">
      <c r="A2875">
        <f>IF(D2875="","",SUM(1,MAX(A$2407:A2874)))</f>
        <v>427</v>
      </c>
      <c r="B2875" t="str">
        <f t="shared" si="29"/>
        <v>BSX-TT-427</v>
      </c>
      <c r="C2875" t="s">
        <v>2233</v>
      </c>
      <c r="D2875" s="49">
        <f>'Optional Test Detail'!$C$478</f>
        <v>0</v>
      </c>
    </row>
    <row r="2876" spans="1:4" x14ac:dyDescent="0.35">
      <c r="A2876">
        <f>IF(D2876="","",SUM(1,MAX(A$2407:A2875)))</f>
        <v>428</v>
      </c>
      <c r="B2876" t="str">
        <f t="shared" si="29"/>
        <v>BSX-TT-428</v>
      </c>
      <c r="C2876" t="s">
        <v>2234</v>
      </c>
      <c r="D2876" s="49">
        <f>'Optional Test Detail'!$C$479</f>
        <v>0</v>
      </c>
    </row>
    <row r="2877" spans="1:4" x14ac:dyDescent="0.35">
      <c r="A2877">
        <f>IF(D2877="","",SUM(1,MAX(A$2407:A2876)))</f>
        <v>429</v>
      </c>
      <c r="B2877" t="str">
        <f t="shared" si="29"/>
        <v>BSX-TT-429</v>
      </c>
      <c r="C2877" t="s">
        <v>2235</v>
      </c>
      <c r="D2877" s="49">
        <f>'Optional Test Detail'!$C$480</f>
        <v>0</v>
      </c>
    </row>
    <row r="2878" spans="1:4" x14ac:dyDescent="0.35">
      <c r="A2878">
        <f>IF(D2878="","",SUM(1,MAX(A$2407:A2877)))</f>
        <v>430</v>
      </c>
      <c r="B2878" t="str">
        <f t="shared" si="29"/>
        <v>BSX-TT-430</v>
      </c>
      <c r="C2878" t="s">
        <v>2236</v>
      </c>
      <c r="D2878" s="49">
        <f>'Optional Test Detail'!$C$481</f>
        <v>0</v>
      </c>
    </row>
    <row r="2879" spans="1:4" x14ac:dyDescent="0.35">
      <c r="A2879">
        <f>IF(D2879="","",SUM(1,MAX(A$2407:A2878)))</f>
        <v>431</v>
      </c>
      <c r="B2879" t="str">
        <f t="shared" si="29"/>
        <v>BSX-TT-431</v>
      </c>
      <c r="C2879" t="s">
        <v>2237</v>
      </c>
      <c r="D2879" s="49">
        <f>'Optional Test Detail'!$C$482</f>
        <v>0</v>
      </c>
    </row>
    <row r="2880" spans="1:4" x14ac:dyDescent="0.35">
      <c r="A2880">
        <f>IF(D2880="","",SUM(1,MAX(A$2407:A2879)))</f>
        <v>432</v>
      </c>
      <c r="B2880" t="str">
        <f t="shared" si="29"/>
        <v>BSX-TT-432</v>
      </c>
      <c r="C2880" t="s">
        <v>2238</v>
      </c>
      <c r="D2880" s="49">
        <f>'Optional Test Detail'!$C$483</f>
        <v>0</v>
      </c>
    </row>
    <row r="2881" spans="1:4" x14ac:dyDescent="0.35">
      <c r="A2881">
        <f>IF(D2881="","",SUM(1,MAX(A$2407:A2880)))</f>
        <v>433</v>
      </c>
      <c r="B2881" t="str">
        <f t="shared" si="29"/>
        <v>BSX-TT-433</v>
      </c>
      <c r="C2881" t="s">
        <v>2270</v>
      </c>
      <c r="D2881" s="49">
        <f>'Optional Test Detail'!$C$484</f>
        <v>0</v>
      </c>
    </row>
    <row r="2882" spans="1:4" x14ac:dyDescent="0.35">
      <c r="A2882">
        <f>IF(D2882="","",SUM(1,MAX(A$2407:A2881)))</f>
        <v>434</v>
      </c>
      <c r="B2882" t="str">
        <f t="shared" si="29"/>
        <v>BSX-TT-434</v>
      </c>
      <c r="C2882" t="s">
        <v>2271</v>
      </c>
      <c r="D2882" s="49">
        <f>'Optional Test Detail'!$C$485</f>
        <v>0</v>
      </c>
    </row>
    <row r="2883" spans="1:4" x14ac:dyDescent="0.35">
      <c r="A2883" t="str">
        <f>IF(D2883="","",SUM(1,MAX(A$2407:A2882)))</f>
        <v/>
      </c>
      <c r="B2883" t="str">
        <f t="shared" si="29"/>
        <v/>
      </c>
    </row>
    <row r="2884" spans="1:4" x14ac:dyDescent="0.35">
      <c r="A2884" t="str">
        <f>IF(D2884="","",SUM(1,MAX(A$2407:A2883)))</f>
        <v/>
      </c>
      <c r="B2884" t="str">
        <f t="shared" si="29"/>
        <v/>
      </c>
      <c r="C2884" t="s">
        <v>2295</v>
      </c>
    </row>
    <row r="2885" spans="1:4" x14ac:dyDescent="0.35">
      <c r="A2885">
        <f>IF(D2885="","",SUM(1,MAX(A$2407:A2884)))</f>
        <v>435</v>
      </c>
      <c r="B2885" t="str">
        <f t="shared" si="29"/>
        <v>BSX-TT-435</v>
      </c>
      <c r="C2885" t="s">
        <v>2239</v>
      </c>
      <c r="D2885" s="49">
        <f>'Optional Test Detail'!$C$488</f>
        <v>0</v>
      </c>
    </row>
    <row r="2886" spans="1:4" x14ac:dyDescent="0.35">
      <c r="A2886">
        <f>IF(D2886="","",SUM(1,MAX(A$2407:A2885)))</f>
        <v>436</v>
      </c>
      <c r="B2886" t="str">
        <f t="shared" si="29"/>
        <v>BSX-TT-436</v>
      </c>
      <c r="C2886" t="s">
        <v>2240</v>
      </c>
      <c r="D2886" s="49">
        <f>'Optional Test Detail'!$C$489</f>
        <v>0</v>
      </c>
    </row>
    <row r="2887" spans="1:4" x14ac:dyDescent="0.35">
      <c r="A2887">
        <f>IF(D2887="","",SUM(1,MAX(A$2407:A2886)))</f>
        <v>437</v>
      </c>
      <c r="B2887" t="str">
        <f t="shared" si="29"/>
        <v>BSX-TT-437</v>
      </c>
      <c r="C2887" t="s">
        <v>2241</v>
      </c>
      <c r="D2887" s="49">
        <f>'Optional Test Detail'!$C$490</f>
        <v>0</v>
      </c>
    </row>
    <row r="2888" spans="1:4" x14ac:dyDescent="0.35">
      <c r="A2888">
        <f>IF(D2888="","",SUM(1,MAX(A$2407:A2887)))</f>
        <v>438</v>
      </c>
      <c r="B2888" t="str">
        <f t="shared" si="29"/>
        <v>BSX-TT-438</v>
      </c>
      <c r="C2888" t="s">
        <v>2242</v>
      </c>
      <c r="D2888" s="49">
        <f>'Optional Test Detail'!$C$491</f>
        <v>0</v>
      </c>
    </row>
    <row r="2889" spans="1:4" x14ac:dyDescent="0.35">
      <c r="A2889">
        <f>IF(D2889="","",SUM(1,MAX(A$2407:A2888)))</f>
        <v>439</v>
      </c>
      <c r="B2889" t="str">
        <f t="shared" si="29"/>
        <v>BSX-TT-439</v>
      </c>
      <c r="C2889" t="s">
        <v>2243</v>
      </c>
      <c r="D2889" s="49">
        <f>'Optional Test Detail'!$C$492</f>
        <v>0</v>
      </c>
    </row>
    <row r="2890" spans="1:4" x14ac:dyDescent="0.35">
      <c r="A2890">
        <f>IF(D2890="","",SUM(1,MAX(A$2407:A2889)))</f>
        <v>440</v>
      </c>
      <c r="B2890" t="str">
        <f t="shared" si="29"/>
        <v>BSX-TT-440</v>
      </c>
      <c r="C2890" t="s">
        <v>2244</v>
      </c>
      <c r="D2890" s="49">
        <f>'Optional Test Detail'!$C$493</f>
        <v>0</v>
      </c>
    </row>
    <row r="2891" spans="1:4" x14ac:dyDescent="0.35">
      <c r="A2891">
        <f>IF(D2891="","",SUM(1,MAX(A$2407:A2890)))</f>
        <v>441</v>
      </c>
      <c r="B2891" t="str">
        <f t="shared" si="29"/>
        <v>BSX-TT-441</v>
      </c>
      <c r="C2891" t="s">
        <v>2245</v>
      </c>
      <c r="D2891" s="49">
        <f>'Optional Test Detail'!$C$494</f>
        <v>0</v>
      </c>
    </row>
    <row r="2892" spans="1:4" x14ac:dyDescent="0.35">
      <c r="A2892">
        <f>IF(D2892="","",SUM(1,MAX(A$2407:A2891)))</f>
        <v>442</v>
      </c>
      <c r="B2892" t="str">
        <f t="shared" si="29"/>
        <v>BSX-TT-442</v>
      </c>
      <c r="C2892" t="s">
        <v>2246</v>
      </c>
      <c r="D2892" s="49">
        <f>'Optional Test Detail'!$C$495</f>
        <v>0</v>
      </c>
    </row>
    <row r="2893" spans="1:4" x14ac:dyDescent="0.35">
      <c r="A2893">
        <f>IF(D2893="","",SUM(1,MAX(A$2407:A2892)))</f>
        <v>443</v>
      </c>
      <c r="B2893" t="str">
        <f t="shared" si="29"/>
        <v>BSX-TT-443</v>
      </c>
      <c r="C2893" t="s">
        <v>184</v>
      </c>
      <c r="D2893" s="49">
        <f>'Optional Test Detail'!$C$496</f>
        <v>0</v>
      </c>
    </row>
    <row r="2894" spans="1:4" x14ac:dyDescent="0.35">
      <c r="A2894">
        <f>IF(D2894="","",SUM(1,MAX(A$2407:A2893)))</f>
        <v>444</v>
      </c>
      <c r="B2894" t="str">
        <f t="shared" si="29"/>
        <v>BSX-TT-444</v>
      </c>
      <c r="C2894" t="s">
        <v>2247</v>
      </c>
      <c r="D2894" s="49">
        <f>'Optional Test Detail'!$C$497</f>
        <v>0</v>
      </c>
    </row>
    <row r="2895" spans="1:4" x14ac:dyDescent="0.35">
      <c r="A2895">
        <f>IF(D2895="","",SUM(1,MAX(A$2407:A2894)))</f>
        <v>445</v>
      </c>
      <c r="B2895" t="str">
        <f t="shared" si="29"/>
        <v>BSX-TT-445</v>
      </c>
      <c r="C2895" t="s">
        <v>2248</v>
      </c>
      <c r="D2895" s="49">
        <f>'Optional Test Detail'!$C$498</f>
        <v>0</v>
      </c>
    </row>
    <row r="2896" spans="1:4" x14ac:dyDescent="0.35">
      <c r="A2896">
        <f>IF(D2896="","",SUM(1,MAX(A$2407:A2895)))</f>
        <v>446</v>
      </c>
      <c r="B2896" t="str">
        <f t="shared" si="29"/>
        <v>BSX-TT-446</v>
      </c>
      <c r="C2896" t="s">
        <v>2249</v>
      </c>
      <c r="D2896" s="49">
        <f>'Optional Test Detail'!$C$499</f>
        <v>0</v>
      </c>
    </row>
    <row r="2897" spans="1:4" x14ac:dyDescent="0.35">
      <c r="A2897">
        <f>IF(D2897="","",SUM(1,MAX(A$2407:A2896)))</f>
        <v>447</v>
      </c>
      <c r="B2897" t="str">
        <f t="shared" si="29"/>
        <v>BSX-TT-447</v>
      </c>
      <c r="C2897" t="s">
        <v>2250</v>
      </c>
      <c r="D2897" s="49">
        <f>'Optional Test Detail'!$C$500</f>
        <v>0</v>
      </c>
    </row>
    <row r="2898" spans="1:4" x14ac:dyDescent="0.35">
      <c r="A2898">
        <f>IF(D2898="","",SUM(1,MAX(A$2407:A2897)))</f>
        <v>448</v>
      </c>
      <c r="B2898" t="str">
        <f t="shared" si="29"/>
        <v>BSX-TT-448</v>
      </c>
      <c r="C2898" t="s">
        <v>2251</v>
      </c>
      <c r="D2898" s="49">
        <f>'Optional Test Detail'!$C$501</f>
        <v>0</v>
      </c>
    </row>
    <row r="2899" spans="1:4" x14ac:dyDescent="0.35">
      <c r="A2899">
        <f>IF(D2899="","",SUM(1,MAX(A$2407:A2898)))</f>
        <v>449</v>
      </c>
      <c r="B2899" t="str">
        <f t="shared" si="29"/>
        <v>BSX-TT-449</v>
      </c>
      <c r="C2899" t="s">
        <v>2252</v>
      </c>
      <c r="D2899" s="49">
        <f>'Optional Test Detail'!$C$502</f>
        <v>0</v>
      </c>
    </row>
    <row r="2900" spans="1:4" x14ac:dyDescent="0.35">
      <c r="A2900">
        <f>IF(D2900="","",SUM(1,MAX(A$2407:A2899)))</f>
        <v>450</v>
      </c>
      <c r="B2900" t="str">
        <f t="shared" si="29"/>
        <v>BSX-TT-450</v>
      </c>
      <c r="C2900" t="s">
        <v>2253</v>
      </c>
      <c r="D2900" s="49">
        <f>'Optional Test Detail'!$C$503</f>
        <v>0</v>
      </c>
    </row>
    <row r="2901" spans="1:4" x14ac:dyDescent="0.35">
      <c r="A2901">
        <f>IF(D2901="","",SUM(1,MAX(A$2407:A2900)))</f>
        <v>451</v>
      </c>
      <c r="B2901" t="str">
        <f t="shared" si="29"/>
        <v>BSX-TT-451</v>
      </c>
      <c r="C2901" t="s">
        <v>2267</v>
      </c>
      <c r="D2901" s="49">
        <f>'Optional Test Detail'!$C$504</f>
        <v>0</v>
      </c>
    </row>
    <row r="2902" spans="1:4" x14ac:dyDescent="0.35">
      <c r="A2902">
        <f>IF(D2902="","",SUM(1,MAX(A$2407:A2901)))</f>
        <v>452</v>
      </c>
      <c r="B2902" t="str">
        <f t="shared" si="29"/>
        <v>BSX-TT-452</v>
      </c>
      <c r="C2902" t="s">
        <v>2269</v>
      </c>
      <c r="D2902" s="49">
        <f>'Optional Test Detail'!$C$505</f>
        <v>0</v>
      </c>
    </row>
    <row r="2903" spans="1:4" x14ac:dyDescent="0.35">
      <c r="A2903" t="str">
        <f>IF(D2903="","",SUM(1,MAX(A$2407:A2902)))</f>
        <v/>
      </c>
      <c r="B2903" t="str">
        <f t="shared" si="29"/>
        <v/>
      </c>
    </row>
    <row r="2904" spans="1:4" x14ac:dyDescent="0.35">
      <c r="A2904" t="str">
        <f>IF(D2904="","",SUM(1,MAX(A$2407:A2903)))</f>
        <v/>
      </c>
      <c r="B2904" t="str">
        <f t="shared" si="29"/>
        <v/>
      </c>
      <c r="C2904" t="s">
        <v>2296</v>
      </c>
    </row>
    <row r="2905" spans="1:4" x14ac:dyDescent="0.35">
      <c r="A2905">
        <f>IF(D2905="","",SUM(1,MAX(A$2407:A2904)))</f>
        <v>453</v>
      </c>
      <c r="B2905" t="str">
        <f t="shared" si="29"/>
        <v>BSX-TT-453</v>
      </c>
      <c r="C2905" t="s">
        <v>2254</v>
      </c>
      <c r="D2905" s="49">
        <f>'Optional Test Detail'!$C$508</f>
        <v>0</v>
      </c>
    </row>
    <row r="2906" spans="1:4" x14ac:dyDescent="0.35">
      <c r="A2906">
        <f>IF(D2906="","",SUM(1,MAX(A$2407:A2905)))</f>
        <v>454</v>
      </c>
      <c r="B2906" t="str">
        <f t="shared" si="29"/>
        <v>BSX-TT-454</v>
      </c>
      <c r="C2906" t="s">
        <v>2255</v>
      </c>
      <c r="D2906" s="49">
        <f>'Optional Test Detail'!$C$509</f>
        <v>0</v>
      </c>
    </row>
    <row r="2907" spans="1:4" x14ac:dyDescent="0.35">
      <c r="A2907">
        <f>IF(D2907="","",SUM(1,MAX(A$2407:A2906)))</f>
        <v>455</v>
      </c>
      <c r="B2907" t="str">
        <f t="shared" si="29"/>
        <v>BSX-TT-455</v>
      </c>
      <c r="C2907" t="s">
        <v>2256</v>
      </c>
      <c r="D2907" s="49">
        <f>'Optional Test Detail'!$C$510</f>
        <v>0</v>
      </c>
    </row>
    <row r="2908" spans="1:4" x14ac:dyDescent="0.35">
      <c r="A2908">
        <f>IF(D2908="","",SUM(1,MAX(A$2407:A2907)))</f>
        <v>456</v>
      </c>
      <c r="B2908" t="str">
        <f t="shared" si="29"/>
        <v>BSX-TT-456</v>
      </c>
      <c r="C2908" t="s">
        <v>2257</v>
      </c>
      <c r="D2908" s="49">
        <f>'Optional Test Detail'!$C$511</f>
        <v>0</v>
      </c>
    </row>
    <row r="2909" spans="1:4" x14ac:dyDescent="0.35">
      <c r="A2909">
        <f>IF(D2909="","",SUM(1,MAX(A$2407:A2908)))</f>
        <v>457</v>
      </c>
      <c r="B2909" t="str">
        <f t="shared" si="29"/>
        <v>BSX-TT-457</v>
      </c>
      <c r="C2909" t="s">
        <v>2258</v>
      </c>
      <c r="D2909" s="49">
        <f>'Optional Test Detail'!$C$512</f>
        <v>0</v>
      </c>
    </row>
    <row r="2910" spans="1:4" x14ac:dyDescent="0.35">
      <c r="A2910">
        <f>IF(D2910="","",SUM(1,MAX(A$2407:A2909)))</f>
        <v>458</v>
      </c>
      <c r="B2910" t="str">
        <f t="shared" si="29"/>
        <v>BSX-TT-458</v>
      </c>
      <c r="C2910" t="s">
        <v>2259</v>
      </c>
      <c r="D2910" s="49">
        <f>'Optional Test Detail'!$C$513</f>
        <v>0</v>
      </c>
    </row>
    <row r="2911" spans="1:4" x14ac:dyDescent="0.35">
      <c r="A2911">
        <f>IF(D2911="","",SUM(1,MAX(A$2407:A2910)))</f>
        <v>459</v>
      </c>
      <c r="B2911" t="str">
        <f t="shared" si="29"/>
        <v>BSX-TT-459</v>
      </c>
      <c r="C2911" t="s">
        <v>2260</v>
      </c>
      <c r="D2911" s="49">
        <f>'Optional Test Detail'!$C$514</f>
        <v>0</v>
      </c>
    </row>
    <row r="2912" spans="1:4" x14ac:dyDescent="0.35">
      <c r="A2912">
        <f>IF(D2912="","",SUM(1,MAX(A$2407:A2911)))</f>
        <v>460</v>
      </c>
      <c r="B2912" t="str">
        <f t="shared" si="29"/>
        <v>BSX-TT-460</v>
      </c>
      <c r="C2912" t="s">
        <v>2261</v>
      </c>
      <c r="D2912" s="49">
        <f>'Optional Test Detail'!$C$515</f>
        <v>0</v>
      </c>
    </row>
    <row r="2913" spans="1:4" x14ac:dyDescent="0.35">
      <c r="A2913">
        <f>IF(D2913="","",SUM(1,MAX(A$2407:A2912)))</f>
        <v>461</v>
      </c>
      <c r="B2913" t="str">
        <f t="shared" si="29"/>
        <v>BSX-TT-461</v>
      </c>
      <c r="C2913" t="s">
        <v>2262</v>
      </c>
      <c r="D2913" s="49">
        <f>'Optional Test Detail'!$C$516</f>
        <v>0</v>
      </c>
    </row>
    <row r="2914" spans="1:4" x14ac:dyDescent="0.35">
      <c r="A2914">
        <f>IF(D2914="","",SUM(1,MAX(A$2407:A2913)))</f>
        <v>462</v>
      </c>
      <c r="B2914" t="str">
        <f t="shared" si="29"/>
        <v>BSX-TT-462</v>
      </c>
      <c r="C2914" t="s">
        <v>2263</v>
      </c>
      <c r="D2914" s="49">
        <f>'Optional Test Detail'!$C$517</f>
        <v>0</v>
      </c>
    </row>
    <row r="2915" spans="1:4" x14ac:dyDescent="0.35">
      <c r="A2915">
        <f>IF(D2915="","",SUM(1,MAX(A$2407:A2914)))</f>
        <v>463</v>
      </c>
      <c r="B2915" t="str">
        <f t="shared" si="29"/>
        <v>BSX-TT-463</v>
      </c>
      <c r="C2915" t="s">
        <v>2264</v>
      </c>
      <c r="D2915" s="49">
        <f>'Optional Test Detail'!$C$518</f>
        <v>0</v>
      </c>
    </row>
    <row r="2916" spans="1:4" x14ac:dyDescent="0.35">
      <c r="A2916">
        <f>IF(D2916="","",SUM(1,MAX(A$2407:A2915)))</f>
        <v>464</v>
      </c>
      <c r="B2916" t="str">
        <f t="shared" si="29"/>
        <v>BSX-TT-464</v>
      </c>
      <c r="C2916" t="s">
        <v>2265</v>
      </c>
      <c r="D2916" s="49">
        <f>'Optional Test Detail'!$C$519</f>
        <v>0</v>
      </c>
    </row>
    <row r="2917" spans="1:4" x14ac:dyDescent="0.35">
      <c r="A2917">
        <f>IF(D2917="","",SUM(1,MAX(A$2407:A2916)))</f>
        <v>465</v>
      </c>
      <c r="B2917" t="str">
        <f t="shared" si="29"/>
        <v>BSX-TT-465</v>
      </c>
      <c r="C2917" t="s">
        <v>2268</v>
      </c>
      <c r="D2917" s="49">
        <f>'Optional Test Detail'!$C$520</f>
        <v>0</v>
      </c>
    </row>
    <row r="2918" spans="1:4" x14ac:dyDescent="0.35">
      <c r="A2918">
        <f>IF(D2918="","",SUM(1,MAX(A$2407:A2917)))</f>
        <v>466</v>
      </c>
      <c r="B2918" t="str">
        <f t="shared" si="29"/>
        <v>BSX-TT-466</v>
      </c>
      <c r="C2918" t="s">
        <v>2266</v>
      </c>
      <c r="D2918" s="49">
        <f>'Optional Test Detail'!$C$521</f>
        <v>0</v>
      </c>
    </row>
    <row r="2920" spans="1:4" s="43" customFormat="1" x14ac:dyDescent="0.35">
      <c r="C2920" s="44" t="s">
        <v>2299</v>
      </c>
      <c r="D2920" s="46"/>
    </row>
    <row r="2922" spans="1:4" x14ac:dyDescent="0.35">
      <c r="C2922" t="s">
        <v>186</v>
      </c>
    </row>
    <row r="2923" spans="1:4" x14ac:dyDescent="0.35">
      <c r="C2923" t="s">
        <v>1782</v>
      </c>
    </row>
    <row r="2924" spans="1:4" x14ac:dyDescent="0.35">
      <c r="A2924">
        <v>1</v>
      </c>
      <c r="B2924" t="str">
        <f>IF(A2924="","",CONCATENATE("BSX-%AED-",A2924))</f>
        <v>BSX-%AED-1</v>
      </c>
      <c r="C2924" t="s">
        <v>1812</v>
      </c>
      <c r="D2924" s="49">
        <f>'Optional Test Detail'!$D$12</f>
        <v>0</v>
      </c>
    </row>
    <row r="2925" spans="1:4" x14ac:dyDescent="0.35">
      <c r="A2925">
        <v>2</v>
      </c>
      <c r="B2925" t="str">
        <f t="shared" ref="B2925:B2988" si="30">IF(A2925="","",CONCATENATE("BSX-%AED-",A2925))</f>
        <v>BSX-%AED-2</v>
      </c>
      <c r="C2925" t="s">
        <v>1813</v>
      </c>
      <c r="D2925" s="49">
        <f>'Optional Test Detail'!$D$13</f>
        <v>0</v>
      </c>
    </row>
    <row r="2926" spans="1:4" x14ac:dyDescent="0.35">
      <c r="A2926">
        <v>3</v>
      </c>
      <c r="B2926" t="str">
        <f t="shared" si="30"/>
        <v>BSX-%AED-3</v>
      </c>
      <c r="C2926" t="s">
        <v>1814</v>
      </c>
      <c r="D2926" s="49">
        <f>'Optional Test Detail'!$D$14</f>
        <v>0</v>
      </c>
    </row>
    <row r="2927" spans="1:4" x14ac:dyDescent="0.35">
      <c r="A2927">
        <v>4</v>
      </c>
      <c r="B2927" t="str">
        <f t="shared" si="30"/>
        <v>BSX-%AED-4</v>
      </c>
      <c r="C2927" t="s">
        <v>1815</v>
      </c>
      <c r="D2927" s="49">
        <f>'Optional Test Detail'!$D$15</f>
        <v>0</v>
      </c>
    </row>
    <row r="2928" spans="1:4" x14ac:dyDescent="0.35">
      <c r="A2928">
        <v>5</v>
      </c>
      <c r="B2928" t="str">
        <f t="shared" si="30"/>
        <v>BSX-%AED-5</v>
      </c>
      <c r="C2928" t="s">
        <v>1816</v>
      </c>
      <c r="D2928" s="49">
        <f>'Optional Test Detail'!$D$16</f>
        <v>0</v>
      </c>
    </row>
    <row r="2929" spans="1:4" x14ac:dyDescent="0.35">
      <c r="A2929">
        <v>6</v>
      </c>
      <c r="B2929" t="str">
        <f t="shared" si="30"/>
        <v>BSX-%AED-6</v>
      </c>
      <c r="C2929" t="s">
        <v>1817</v>
      </c>
      <c r="D2929" s="49">
        <f>'Optional Test Detail'!$D$17</f>
        <v>0</v>
      </c>
    </row>
    <row r="2930" spans="1:4" x14ac:dyDescent="0.35">
      <c r="A2930">
        <v>7</v>
      </c>
      <c r="B2930" t="str">
        <f t="shared" si="30"/>
        <v>BSX-%AED-7</v>
      </c>
      <c r="C2930" t="s">
        <v>1818</v>
      </c>
      <c r="D2930" s="49">
        <f>'Optional Test Detail'!$D$18</f>
        <v>0</v>
      </c>
    </row>
    <row r="2931" spans="1:4" x14ac:dyDescent="0.35">
      <c r="A2931">
        <v>8</v>
      </c>
      <c r="B2931" t="str">
        <f t="shared" si="30"/>
        <v>BSX-%AED-8</v>
      </c>
      <c r="C2931" t="s">
        <v>1819</v>
      </c>
      <c r="D2931" s="49">
        <f>'Optional Test Detail'!$D$19</f>
        <v>0</v>
      </c>
    </row>
    <row r="2932" spans="1:4" x14ac:dyDescent="0.35">
      <c r="A2932">
        <v>9</v>
      </c>
      <c r="B2932" t="str">
        <f t="shared" si="30"/>
        <v>BSX-%AED-9</v>
      </c>
      <c r="C2932" t="s">
        <v>1820</v>
      </c>
      <c r="D2932" s="49">
        <f>'Optional Test Detail'!$D$20</f>
        <v>0</v>
      </c>
    </row>
    <row r="2933" spans="1:4" x14ac:dyDescent="0.35">
      <c r="A2933">
        <v>10</v>
      </c>
      <c r="B2933" t="str">
        <f t="shared" si="30"/>
        <v>BSX-%AED-10</v>
      </c>
      <c r="C2933" t="s">
        <v>1821</v>
      </c>
      <c r="D2933" s="49">
        <f>'Optional Test Detail'!$D$21</f>
        <v>0</v>
      </c>
    </row>
    <row r="2934" spans="1:4" x14ac:dyDescent="0.35">
      <c r="A2934">
        <v>11</v>
      </c>
      <c r="B2934" t="str">
        <f t="shared" si="30"/>
        <v>BSX-%AED-11</v>
      </c>
      <c r="C2934" t="s">
        <v>1822</v>
      </c>
      <c r="D2934" s="49">
        <f>'Optional Test Detail'!$D$22</f>
        <v>0</v>
      </c>
    </row>
    <row r="2935" spans="1:4" x14ac:dyDescent="0.35">
      <c r="A2935">
        <v>12</v>
      </c>
      <c r="B2935" t="str">
        <f t="shared" si="30"/>
        <v>BSX-%AED-12</v>
      </c>
      <c r="C2935" t="s">
        <v>1823</v>
      </c>
      <c r="D2935" s="49">
        <f>'Optional Test Detail'!$D$23</f>
        <v>0</v>
      </c>
    </row>
    <row r="2936" spans="1:4" x14ac:dyDescent="0.35">
      <c r="A2936">
        <v>13</v>
      </c>
      <c r="B2936" t="str">
        <f t="shared" si="30"/>
        <v>BSX-%AED-13</v>
      </c>
      <c r="C2936" t="s">
        <v>1824</v>
      </c>
      <c r="D2936" s="49">
        <f>'Optional Test Detail'!$D$24</f>
        <v>0</v>
      </c>
    </row>
    <row r="2937" spans="1:4" x14ac:dyDescent="0.35">
      <c r="A2937">
        <v>14</v>
      </c>
      <c r="B2937" t="str">
        <f t="shared" si="30"/>
        <v>BSX-%AED-14</v>
      </c>
      <c r="C2937" t="s">
        <v>1825</v>
      </c>
      <c r="D2937" s="49">
        <f>'Optional Test Detail'!$D$25</f>
        <v>0</v>
      </c>
    </row>
    <row r="2938" spans="1:4" x14ac:dyDescent="0.35">
      <c r="A2938">
        <v>15</v>
      </c>
      <c r="B2938" t="str">
        <f t="shared" si="30"/>
        <v>BSX-%AED-15</v>
      </c>
      <c r="C2938" t="s">
        <v>1826</v>
      </c>
      <c r="D2938" s="49">
        <f>'Optional Test Detail'!$D$26</f>
        <v>0</v>
      </c>
    </row>
    <row r="2939" spans="1:4" x14ac:dyDescent="0.35">
      <c r="A2939">
        <v>16</v>
      </c>
      <c r="B2939" t="str">
        <f t="shared" si="30"/>
        <v>BSX-%AED-16</v>
      </c>
      <c r="C2939" t="s">
        <v>1827</v>
      </c>
      <c r="D2939" s="49">
        <f>'Optional Test Detail'!$D$27</f>
        <v>0</v>
      </c>
    </row>
    <row r="2940" spans="1:4" x14ac:dyDescent="0.35">
      <c r="A2940">
        <v>17</v>
      </c>
      <c r="B2940" t="str">
        <f t="shared" si="30"/>
        <v>BSX-%AED-17</v>
      </c>
      <c r="C2940" t="s">
        <v>1828</v>
      </c>
      <c r="D2940" s="49">
        <f>'Optional Test Detail'!$D$28</f>
        <v>0</v>
      </c>
    </row>
    <row r="2941" spans="1:4" x14ac:dyDescent="0.35">
      <c r="A2941">
        <v>18</v>
      </c>
      <c r="B2941" t="str">
        <f t="shared" si="30"/>
        <v>BSX-%AED-18</v>
      </c>
      <c r="C2941" t="s">
        <v>1829</v>
      </c>
      <c r="D2941" s="49">
        <f>'Optional Test Detail'!$D$29</f>
        <v>0</v>
      </c>
    </row>
    <row r="2942" spans="1:4" x14ac:dyDescent="0.35">
      <c r="A2942">
        <v>19</v>
      </c>
      <c r="B2942" t="str">
        <f t="shared" si="30"/>
        <v>BSX-%AED-19</v>
      </c>
      <c r="C2942" t="s">
        <v>1830</v>
      </c>
      <c r="D2942" s="49">
        <f>'Optional Test Detail'!$D$30</f>
        <v>0</v>
      </c>
    </row>
    <row r="2943" spans="1:4" x14ac:dyDescent="0.35">
      <c r="A2943">
        <v>20</v>
      </c>
      <c r="B2943" t="str">
        <f t="shared" si="30"/>
        <v>BSX-%AED-20</v>
      </c>
      <c r="C2943" t="s">
        <v>1831</v>
      </c>
      <c r="D2943" s="49">
        <f>'Optional Test Detail'!$D$31</f>
        <v>0</v>
      </c>
    </row>
    <row r="2944" spans="1:4" x14ac:dyDescent="0.35">
      <c r="A2944">
        <v>21</v>
      </c>
      <c r="B2944" t="str">
        <f t="shared" si="30"/>
        <v>BSX-%AED-21</v>
      </c>
      <c r="C2944" t="s">
        <v>1832</v>
      </c>
      <c r="D2944" s="49">
        <f>'Optional Test Detail'!$D$32</f>
        <v>0</v>
      </c>
    </row>
    <row r="2945" spans="1:4" x14ac:dyDescent="0.35">
      <c r="A2945">
        <v>22</v>
      </c>
      <c r="B2945" t="str">
        <f t="shared" si="30"/>
        <v>BSX-%AED-22</v>
      </c>
      <c r="C2945" t="s">
        <v>1833</v>
      </c>
      <c r="D2945" s="49">
        <f>'Optional Test Detail'!$D$33</f>
        <v>0</v>
      </c>
    </row>
    <row r="2946" spans="1:4" x14ac:dyDescent="0.35">
      <c r="A2946">
        <v>23</v>
      </c>
      <c r="B2946" t="str">
        <f t="shared" si="30"/>
        <v>BSX-%AED-23</v>
      </c>
      <c r="C2946" t="s">
        <v>1834</v>
      </c>
      <c r="D2946" s="49">
        <f>'Optional Test Detail'!$D$34</f>
        <v>0</v>
      </c>
    </row>
    <row r="2947" spans="1:4" x14ac:dyDescent="0.35">
      <c r="A2947">
        <v>24</v>
      </c>
      <c r="B2947" t="str">
        <f t="shared" si="30"/>
        <v>BSX-%AED-24</v>
      </c>
      <c r="C2947" t="s">
        <v>1835</v>
      </c>
      <c r="D2947" s="49">
        <f>'Optional Test Detail'!$D$35</f>
        <v>0</v>
      </c>
    </row>
    <row r="2948" spans="1:4" x14ac:dyDescent="0.35">
      <c r="A2948">
        <v>25</v>
      </c>
      <c r="B2948" t="str">
        <f t="shared" si="30"/>
        <v>BSX-%AED-25</v>
      </c>
      <c r="C2948" t="s">
        <v>1836</v>
      </c>
      <c r="D2948" s="49">
        <f>'Optional Test Detail'!$D$36</f>
        <v>0</v>
      </c>
    </row>
    <row r="2949" spans="1:4" x14ac:dyDescent="0.35">
      <c r="A2949">
        <v>26</v>
      </c>
      <c r="B2949" t="str">
        <f t="shared" si="30"/>
        <v>BSX-%AED-26</v>
      </c>
      <c r="C2949" t="s">
        <v>1837</v>
      </c>
      <c r="D2949" s="49">
        <f>'Optional Test Detail'!$D$37</f>
        <v>0</v>
      </c>
    </row>
    <row r="2950" spans="1:4" x14ac:dyDescent="0.35">
      <c r="A2950">
        <v>27</v>
      </c>
      <c r="B2950" t="str">
        <f t="shared" si="30"/>
        <v>BSX-%AED-27</v>
      </c>
      <c r="C2950" t="s">
        <v>1838</v>
      </c>
      <c r="D2950" s="49">
        <f>'Optional Test Detail'!$D$38</f>
        <v>0</v>
      </c>
    </row>
    <row r="2951" spans="1:4" x14ac:dyDescent="0.35">
      <c r="A2951">
        <v>28</v>
      </c>
      <c r="B2951" t="str">
        <f t="shared" si="30"/>
        <v>BSX-%AED-28</v>
      </c>
      <c r="C2951" t="s">
        <v>1839</v>
      </c>
      <c r="D2951" s="49">
        <f>'Optional Test Detail'!$D$39</f>
        <v>0</v>
      </c>
    </row>
    <row r="2952" spans="1:4" x14ac:dyDescent="0.35">
      <c r="A2952">
        <v>29</v>
      </c>
      <c r="B2952" t="str">
        <f t="shared" si="30"/>
        <v>BSX-%AED-29</v>
      </c>
      <c r="C2952" t="s">
        <v>1840</v>
      </c>
      <c r="D2952" s="49">
        <f>'Optional Test Detail'!$D$40</f>
        <v>0</v>
      </c>
    </row>
    <row r="2953" spans="1:4" x14ac:dyDescent="0.35">
      <c r="A2953">
        <v>30</v>
      </c>
      <c r="B2953" t="str">
        <f t="shared" si="30"/>
        <v>BSX-%AED-30</v>
      </c>
      <c r="C2953" t="s">
        <v>1841</v>
      </c>
      <c r="D2953" s="49">
        <f>'Optional Test Detail'!$D$41</f>
        <v>0</v>
      </c>
    </row>
    <row r="2954" spans="1:4" x14ac:dyDescent="0.35">
      <c r="A2954">
        <v>31</v>
      </c>
      <c r="B2954" t="str">
        <f t="shared" si="30"/>
        <v>BSX-%AED-31</v>
      </c>
      <c r="C2954" t="s">
        <v>1842</v>
      </c>
      <c r="D2954" s="49">
        <f>'Optional Test Detail'!$D$42</f>
        <v>0</v>
      </c>
    </row>
    <row r="2955" spans="1:4" x14ac:dyDescent="0.35">
      <c r="A2955">
        <v>32</v>
      </c>
      <c r="B2955" t="str">
        <f t="shared" si="30"/>
        <v>BSX-%AED-32</v>
      </c>
      <c r="C2955" t="s">
        <v>1843</v>
      </c>
      <c r="D2955" s="49">
        <f>'Optional Test Detail'!$D$43</f>
        <v>0</v>
      </c>
    </row>
    <row r="2956" spans="1:4" x14ac:dyDescent="0.35">
      <c r="A2956">
        <v>33</v>
      </c>
      <c r="B2956" t="str">
        <f t="shared" si="30"/>
        <v>BSX-%AED-33</v>
      </c>
      <c r="C2956" t="s">
        <v>1844</v>
      </c>
      <c r="D2956" s="49">
        <f>'Optional Test Detail'!$D$44</f>
        <v>0</v>
      </c>
    </row>
    <row r="2957" spans="1:4" x14ac:dyDescent="0.35">
      <c r="A2957">
        <v>34</v>
      </c>
      <c r="B2957" t="str">
        <f t="shared" si="30"/>
        <v>BSX-%AED-34</v>
      </c>
      <c r="C2957" t="s">
        <v>1845</v>
      </c>
      <c r="D2957" s="49">
        <f>'Optional Test Detail'!$D$45</f>
        <v>0</v>
      </c>
    </row>
    <row r="2958" spans="1:4" x14ac:dyDescent="0.35">
      <c r="A2958">
        <v>35</v>
      </c>
      <c r="B2958" t="str">
        <f t="shared" si="30"/>
        <v>BSX-%AED-35</v>
      </c>
      <c r="C2958" t="s">
        <v>1846</v>
      </c>
      <c r="D2958" s="49">
        <f>'Optional Test Detail'!$D$46</f>
        <v>0</v>
      </c>
    </row>
    <row r="2959" spans="1:4" x14ac:dyDescent="0.35">
      <c r="A2959">
        <v>36</v>
      </c>
      <c r="B2959" t="str">
        <f t="shared" si="30"/>
        <v>BSX-%AED-36</v>
      </c>
      <c r="C2959" t="s">
        <v>1847</v>
      </c>
      <c r="D2959" s="49">
        <f>'Optional Test Detail'!$D$47</f>
        <v>0</v>
      </c>
    </row>
    <row r="2960" spans="1:4" x14ac:dyDescent="0.35">
      <c r="A2960">
        <v>37</v>
      </c>
      <c r="B2960" t="str">
        <f t="shared" si="30"/>
        <v>BSX-%AED-37</v>
      </c>
      <c r="C2960" t="s">
        <v>1848</v>
      </c>
      <c r="D2960" s="49">
        <f>'Optional Test Detail'!$D$48</f>
        <v>0</v>
      </c>
    </row>
    <row r="2961" spans="1:4" x14ac:dyDescent="0.35">
      <c r="A2961">
        <v>38</v>
      </c>
      <c r="B2961" t="str">
        <f t="shared" si="30"/>
        <v>BSX-%AED-38</v>
      </c>
      <c r="C2961" t="s">
        <v>1849</v>
      </c>
      <c r="D2961" s="49">
        <f>'Optional Test Detail'!$D$49</f>
        <v>0</v>
      </c>
    </row>
    <row r="2962" spans="1:4" x14ac:dyDescent="0.35">
      <c r="A2962">
        <v>39</v>
      </c>
      <c r="B2962" t="str">
        <f t="shared" si="30"/>
        <v>BSX-%AED-39</v>
      </c>
      <c r="C2962" t="s">
        <v>1850</v>
      </c>
      <c r="D2962" s="49">
        <f>'Optional Test Detail'!$D$50</f>
        <v>0</v>
      </c>
    </row>
    <row r="2963" spans="1:4" x14ac:dyDescent="0.35">
      <c r="A2963">
        <v>40</v>
      </c>
      <c r="B2963" t="str">
        <f t="shared" si="30"/>
        <v>BSX-%AED-40</v>
      </c>
      <c r="C2963" t="s">
        <v>1851</v>
      </c>
      <c r="D2963" s="49">
        <f>'Optional Test Detail'!$D$51</f>
        <v>0</v>
      </c>
    </row>
    <row r="2964" spans="1:4" x14ac:dyDescent="0.35">
      <c r="A2964">
        <v>41</v>
      </c>
      <c r="B2964" t="str">
        <f t="shared" si="30"/>
        <v>BSX-%AED-41</v>
      </c>
      <c r="C2964" t="s">
        <v>1852</v>
      </c>
      <c r="D2964" s="49">
        <f>'Optional Test Detail'!$D$52</f>
        <v>0</v>
      </c>
    </row>
    <row r="2965" spans="1:4" x14ac:dyDescent="0.35">
      <c r="A2965">
        <v>42</v>
      </c>
      <c r="B2965" t="str">
        <f t="shared" si="30"/>
        <v>BSX-%AED-42</v>
      </c>
      <c r="C2965" t="s">
        <v>1853</v>
      </c>
      <c r="D2965" s="49">
        <f>'Optional Test Detail'!$D$53</f>
        <v>0</v>
      </c>
    </row>
    <row r="2966" spans="1:4" x14ac:dyDescent="0.35">
      <c r="A2966">
        <v>43</v>
      </c>
      <c r="B2966" t="str">
        <f t="shared" si="30"/>
        <v>BSX-%AED-43</v>
      </c>
      <c r="C2966" t="s">
        <v>1854</v>
      </c>
      <c r="D2966" s="49">
        <f>'Optional Test Detail'!$D$54</f>
        <v>0</v>
      </c>
    </row>
    <row r="2967" spans="1:4" x14ac:dyDescent="0.35">
      <c r="A2967">
        <v>44</v>
      </c>
      <c r="B2967" t="str">
        <f t="shared" si="30"/>
        <v>BSX-%AED-44</v>
      </c>
      <c r="C2967" t="s">
        <v>1855</v>
      </c>
      <c r="D2967" s="49">
        <f>'Optional Test Detail'!$D$55</f>
        <v>0</v>
      </c>
    </row>
    <row r="2968" spans="1:4" x14ac:dyDescent="0.35">
      <c r="A2968">
        <v>45</v>
      </c>
      <c r="B2968" t="str">
        <f t="shared" si="30"/>
        <v>BSX-%AED-45</v>
      </c>
      <c r="C2968" t="s">
        <v>1856</v>
      </c>
      <c r="D2968" s="49">
        <f>'Optional Test Detail'!$D$56</f>
        <v>0</v>
      </c>
    </row>
    <row r="2969" spans="1:4" x14ac:dyDescent="0.35">
      <c r="A2969">
        <v>46</v>
      </c>
      <c r="B2969" t="str">
        <f t="shared" si="30"/>
        <v>BSX-%AED-46</v>
      </c>
      <c r="C2969" t="s">
        <v>1857</v>
      </c>
      <c r="D2969" s="49">
        <f>'Optional Test Detail'!$D$57</f>
        <v>0</v>
      </c>
    </row>
    <row r="2970" spans="1:4" x14ac:dyDescent="0.35">
      <c r="A2970">
        <v>47</v>
      </c>
      <c r="B2970" t="str">
        <f t="shared" si="30"/>
        <v>BSX-%AED-47</v>
      </c>
      <c r="C2970" t="s">
        <v>1858</v>
      </c>
      <c r="D2970" s="49">
        <f>'Optional Test Detail'!$D$58</f>
        <v>0</v>
      </c>
    </row>
    <row r="2971" spans="1:4" x14ac:dyDescent="0.35">
      <c r="A2971">
        <v>48</v>
      </c>
      <c r="B2971" t="str">
        <f t="shared" si="30"/>
        <v>BSX-%AED-48</v>
      </c>
      <c r="C2971" t="s">
        <v>1859</v>
      </c>
      <c r="D2971" s="49">
        <f>'Optional Test Detail'!$D$59</f>
        <v>0</v>
      </c>
    </row>
    <row r="2972" spans="1:4" x14ac:dyDescent="0.35">
      <c r="A2972">
        <v>49</v>
      </c>
      <c r="B2972" t="str">
        <f t="shared" si="30"/>
        <v>BSX-%AED-49</v>
      </c>
      <c r="C2972" t="s">
        <v>1860</v>
      </c>
      <c r="D2972" s="49">
        <f>'Optional Test Detail'!$D$60</f>
        <v>0</v>
      </c>
    </row>
    <row r="2973" spans="1:4" x14ac:dyDescent="0.35">
      <c r="A2973">
        <v>50</v>
      </c>
      <c r="B2973" t="str">
        <f t="shared" si="30"/>
        <v>BSX-%AED-50</v>
      </c>
      <c r="C2973" t="s">
        <v>1861</v>
      </c>
      <c r="D2973" s="49">
        <f>'Optional Test Detail'!$D$61</f>
        <v>0</v>
      </c>
    </row>
    <row r="2974" spans="1:4" x14ac:dyDescent="0.35">
      <c r="A2974">
        <v>51</v>
      </c>
      <c r="B2974" t="str">
        <f t="shared" si="30"/>
        <v>BSX-%AED-51</v>
      </c>
      <c r="C2974" t="s">
        <v>1862</v>
      </c>
      <c r="D2974" s="49">
        <f>'Optional Test Detail'!$D$62</f>
        <v>0</v>
      </c>
    </row>
    <row r="2975" spans="1:4" x14ac:dyDescent="0.35">
      <c r="A2975">
        <v>52</v>
      </c>
      <c r="B2975" t="str">
        <f t="shared" si="30"/>
        <v>BSX-%AED-52</v>
      </c>
      <c r="C2975" t="s">
        <v>1863</v>
      </c>
      <c r="D2975" s="49">
        <f>'Optional Test Detail'!$D$63</f>
        <v>0</v>
      </c>
    </row>
    <row r="2976" spans="1:4" x14ac:dyDescent="0.35">
      <c r="A2976">
        <v>53</v>
      </c>
      <c r="B2976" t="str">
        <f t="shared" si="30"/>
        <v>BSX-%AED-53</v>
      </c>
      <c r="C2976" t="s">
        <v>1864</v>
      </c>
      <c r="D2976" s="49">
        <f>'Optional Test Detail'!$D$64</f>
        <v>0</v>
      </c>
    </row>
    <row r="2977" spans="1:4" x14ac:dyDescent="0.35">
      <c r="A2977">
        <v>54</v>
      </c>
      <c r="B2977" t="str">
        <f t="shared" si="30"/>
        <v>BSX-%AED-54</v>
      </c>
      <c r="C2977" t="s">
        <v>1865</v>
      </c>
      <c r="D2977" s="49">
        <f>'Optional Test Detail'!$D$65</f>
        <v>0</v>
      </c>
    </row>
    <row r="2978" spans="1:4" x14ac:dyDescent="0.35">
      <c r="A2978">
        <v>55</v>
      </c>
      <c r="B2978" t="str">
        <f t="shared" si="30"/>
        <v>BSX-%AED-55</v>
      </c>
      <c r="C2978" t="s">
        <v>1866</v>
      </c>
      <c r="D2978" s="49">
        <f>'Optional Test Detail'!$D$66</f>
        <v>0</v>
      </c>
    </row>
    <row r="2979" spans="1:4" x14ac:dyDescent="0.35">
      <c r="A2979">
        <v>56</v>
      </c>
      <c r="B2979" t="str">
        <f t="shared" si="30"/>
        <v>BSX-%AED-56</v>
      </c>
      <c r="C2979" t="s">
        <v>1867</v>
      </c>
      <c r="D2979" s="49">
        <f>'Optional Test Detail'!$D$67</f>
        <v>0</v>
      </c>
    </row>
    <row r="2980" spans="1:4" x14ac:dyDescent="0.35">
      <c r="A2980">
        <v>57</v>
      </c>
      <c r="B2980" t="str">
        <f t="shared" si="30"/>
        <v>BSX-%AED-57</v>
      </c>
      <c r="C2980" t="s">
        <v>1868</v>
      </c>
      <c r="D2980" s="49">
        <f>'Optional Test Detail'!$D$68</f>
        <v>0</v>
      </c>
    </row>
    <row r="2981" spans="1:4" x14ac:dyDescent="0.35">
      <c r="A2981">
        <v>58</v>
      </c>
      <c r="B2981" t="str">
        <f t="shared" si="30"/>
        <v>BSX-%AED-58</v>
      </c>
      <c r="C2981" t="s">
        <v>1869</v>
      </c>
      <c r="D2981" s="49">
        <f>'Optional Test Detail'!$D$69</f>
        <v>0</v>
      </c>
    </row>
    <row r="2982" spans="1:4" x14ac:dyDescent="0.35">
      <c r="A2982">
        <v>59</v>
      </c>
      <c r="B2982" t="str">
        <f t="shared" si="30"/>
        <v>BSX-%AED-59</v>
      </c>
      <c r="C2982" t="s">
        <v>1870</v>
      </c>
      <c r="D2982" s="49">
        <f>'Optional Test Detail'!$D$70</f>
        <v>0</v>
      </c>
    </row>
    <row r="2983" spans="1:4" x14ac:dyDescent="0.35">
      <c r="A2983">
        <v>60</v>
      </c>
      <c r="B2983" t="str">
        <f t="shared" si="30"/>
        <v>BSX-%AED-60</v>
      </c>
      <c r="C2983" t="s">
        <v>1871</v>
      </c>
      <c r="D2983" s="49">
        <f>'Optional Test Detail'!$D$71</f>
        <v>0</v>
      </c>
    </row>
    <row r="2984" spans="1:4" x14ac:dyDescent="0.35">
      <c r="A2984">
        <v>61</v>
      </c>
      <c r="B2984" t="str">
        <f t="shared" si="30"/>
        <v>BSX-%AED-61</v>
      </c>
      <c r="C2984" t="s">
        <v>1872</v>
      </c>
      <c r="D2984" s="49">
        <f>'Optional Test Detail'!$D$72</f>
        <v>0</v>
      </c>
    </row>
    <row r="2985" spans="1:4" x14ac:dyDescent="0.35">
      <c r="A2985">
        <v>62</v>
      </c>
      <c r="B2985" t="str">
        <f t="shared" si="30"/>
        <v>BSX-%AED-62</v>
      </c>
      <c r="C2985" t="s">
        <v>1873</v>
      </c>
      <c r="D2985" s="49">
        <f>'Optional Test Detail'!$D$73</f>
        <v>0</v>
      </c>
    </row>
    <row r="2986" spans="1:4" x14ac:dyDescent="0.35">
      <c r="A2986">
        <v>63</v>
      </c>
      <c r="B2986" t="str">
        <f t="shared" si="30"/>
        <v>BSX-%AED-63</v>
      </c>
      <c r="C2986" t="s">
        <v>1874</v>
      </c>
      <c r="D2986" s="49">
        <f>'Optional Test Detail'!$D$74</f>
        <v>0</v>
      </c>
    </row>
    <row r="2987" spans="1:4" x14ac:dyDescent="0.35">
      <c r="A2987">
        <v>64</v>
      </c>
      <c r="B2987" t="str">
        <f t="shared" si="30"/>
        <v>BSX-%AED-64</v>
      </c>
      <c r="C2987" t="s">
        <v>1875</v>
      </c>
      <c r="D2987" s="49">
        <f>'Optional Test Detail'!$D$75</f>
        <v>0</v>
      </c>
    </row>
    <row r="2988" spans="1:4" x14ac:dyDescent="0.35">
      <c r="A2988">
        <v>65</v>
      </c>
      <c r="B2988" t="str">
        <f t="shared" si="30"/>
        <v>BSX-%AED-65</v>
      </c>
      <c r="C2988" t="s">
        <v>1876</v>
      </c>
      <c r="D2988" s="49">
        <f>'Optional Test Detail'!$D$76</f>
        <v>0</v>
      </c>
    </row>
    <row r="2989" spans="1:4" x14ac:dyDescent="0.35">
      <c r="A2989">
        <v>66</v>
      </c>
      <c r="B2989" t="str">
        <f t="shared" ref="B2989:B3052" si="31">IF(A2989="","",CONCATENATE("BSX-%AED-",A2989))</f>
        <v>BSX-%AED-66</v>
      </c>
      <c r="C2989" t="s">
        <v>1877</v>
      </c>
      <c r="D2989" s="49">
        <f>'Optional Test Detail'!$D$77</f>
        <v>0</v>
      </c>
    </row>
    <row r="2990" spans="1:4" x14ac:dyDescent="0.35">
      <c r="A2990">
        <v>67</v>
      </c>
      <c r="B2990" t="str">
        <f t="shared" si="31"/>
        <v>BSX-%AED-67</v>
      </c>
      <c r="C2990" t="s">
        <v>1878</v>
      </c>
      <c r="D2990" s="49">
        <f>'Optional Test Detail'!$D$78</f>
        <v>0</v>
      </c>
    </row>
    <row r="2991" spans="1:4" x14ac:dyDescent="0.35">
      <c r="A2991">
        <v>68</v>
      </c>
      <c r="B2991" t="str">
        <f t="shared" si="31"/>
        <v>BSX-%AED-68</v>
      </c>
      <c r="C2991" t="s">
        <v>1879</v>
      </c>
      <c r="D2991" s="49">
        <f>'Optional Test Detail'!$D$79</f>
        <v>0</v>
      </c>
    </row>
    <row r="2992" spans="1:4" x14ac:dyDescent="0.35">
      <c r="A2992">
        <v>69</v>
      </c>
      <c r="B2992" t="str">
        <f t="shared" si="31"/>
        <v>BSX-%AED-69</v>
      </c>
      <c r="C2992" t="s">
        <v>1880</v>
      </c>
      <c r="D2992" s="49">
        <f>'Optional Test Detail'!$D$80</f>
        <v>0</v>
      </c>
    </row>
    <row r="2993" spans="1:4" x14ac:dyDescent="0.35">
      <c r="A2993">
        <v>70</v>
      </c>
      <c r="B2993" t="str">
        <f t="shared" si="31"/>
        <v>BSX-%AED-70</v>
      </c>
      <c r="C2993" t="s">
        <v>1881</v>
      </c>
      <c r="D2993" s="49">
        <f>'Optional Test Detail'!$D$81</f>
        <v>0</v>
      </c>
    </row>
    <row r="2994" spans="1:4" x14ac:dyDescent="0.35">
      <c r="A2994">
        <v>71</v>
      </c>
      <c r="B2994" t="str">
        <f t="shared" si="31"/>
        <v>BSX-%AED-71</v>
      </c>
      <c r="C2994" t="s">
        <v>1882</v>
      </c>
      <c r="D2994" s="49">
        <f>'Optional Test Detail'!$D$82</f>
        <v>0</v>
      </c>
    </row>
    <row r="2995" spans="1:4" x14ac:dyDescent="0.35">
      <c r="A2995">
        <v>72</v>
      </c>
      <c r="B2995" t="str">
        <f t="shared" si="31"/>
        <v>BSX-%AED-72</v>
      </c>
      <c r="C2995" t="s">
        <v>1883</v>
      </c>
      <c r="D2995" s="49">
        <f>'Optional Test Detail'!$D$83</f>
        <v>0</v>
      </c>
    </row>
    <row r="2996" spans="1:4" x14ac:dyDescent="0.35">
      <c r="A2996">
        <v>73</v>
      </c>
      <c r="B2996" t="str">
        <f t="shared" si="31"/>
        <v>BSX-%AED-73</v>
      </c>
      <c r="C2996" t="s">
        <v>1884</v>
      </c>
      <c r="D2996" s="49">
        <f>'Optional Test Detail'!$D$84</f>
        <v>0</v>
      </c>
    </row>
    <row r="2997" spans="1:4" x14ac:dyDescent="0.35">
      <c r="A2997">
        <v>74</v>
      </c>
      <c r="B2997" t="str">
        <f t="shared" si="31"/>
        <v>BSX-%AED-74</v>
      </c>
      <c r="C2997" t="s">
        <v>1885</v>
      </c>
      <c r="D2997" s="49">
        <f>'Optional Test Detail'!$D$85</f>
        <v>0</v>
      </c>
    </row>
    <row r="2998" spans="1:4" x14ac:dyDescent="0.35">
      <c r="A2998">
        <v>75</v>
      </c>
      <c r="B2998" t="str">
        <f t="shared" si="31"/>
        <v>BSX-%AED-75</v>
      </c>
      <c r="C2998" t="s">
        <v>1886</v>
      </c>
      <c r="D2998" s="49">
        <f>'Optional Test Detail'!$D$86</f>
        <v>0</v>
      </c>
    </row>
    <row r="2999" spans="1:4" x14ac:dyDescent="0.35">
      <c r="A2999">
        <v>76</v>
      </c>
      <c r="B2999" t="str">
        <f t="shared" si="31"/>
        <v>BSX-%AED-76</v>
      </c>
      <c r="C2999" t="s">
        <v>1887</v>
      </c>
      <c r="D2999" s="49">
        <f>'Optional Test Detail'!$D$87</f>
        <v>0</v>
      </c>
    </row>
    <row r="3000" spans="1:4" x14ac:dyDescent="0.35">
      <c r="A3000">
        <v>77</v>
      </c>
      <c r="B3000" t="str">
        <f t="shared" si="31"/>
        <v>BSX-%AED-77</v>
      </c>
      <c r="C3000" t="s">
        <v>1888</v>
      </c>
      <c r="D3000" s="49">
        <f>'Optional Test Detail'!$D$88</f>
        <v>0</v>
      </c>
    </row>
    <row r="3001" spans="1:4" x14ac:dyDescent="0.35">
      <c r="A3001">
        <v>78</v>
      </c>
      <c r="B3001" t="str">
        <f t="shared" si="31"/>
        <v>BSX-%AED-78</v>
      </c>
      <c r="C3001" t="s">
        <v>1889</v>
      </c>
      <c r="D3001" s="49">
        <f>'Optional Test Detail'!$D$89</f>
        <v>0</v>
      </c>
    </row>
    <row r="3002" spans="1:4" x14ac:dyDescent="0.35">
      <c r="A3002">
        <v>79</v>
      </c>
      <c r="B3002" t="str">
        <f t="shared" si="31"/>
        <v>BSX-%AED-79</v>
      </c>
      <c r="C3002" t="s">
        <v>1890</v>
      </c>
      <c r="D3002" s="49">
        <f>'Optional Test Detail'!$D$90</f>
        <v>0</v>
      </c>
    </row>
    <row r="3003" spans="1:4" x14ac:dyDescent="0.35">
      <c r="A3003">
        <v>80</v>
      </c>
      <c r="B3003" t="str">
        <f t="shared" si="31"/>
        <v>BSX-%AED-80</v>
      </c>
      <c r="C3003" t="s">
        <v>1891</v>
      </c>
      <c r="D3003" s="49">
        <f>'Optional Test Detail'!$D$91</f>
        <v>0</v>
      </c>
    </row>
    <row r="3004" spans="1:4" x14ac:dyDescent="0.35">
      <c r="A3004">
        <v>81</v>
      </c>
      <c r="B3004" t="str">
        <f t="shared" si="31"/>
        <v>BSX-%AED-81</v>
      </c>
      <c r="C3004" t="s">
        <v>1892</v>
      </c>
      <c r="D3004" s="49">
        <f>'Optional Test Detail'!$D$92</f>
        <v>0</v>
      </c>
    </row>
    <row r="3005" spans="1:4" x14ac:dyDescent="0.35">
      <c r="A3005">
        <v>82</v>
      </c>
      <c r="B3005" t="str">
        <f t="shared" si="31"/>
        <v>BSX-%AED-82</v>
      </c>
      <c r="C3005" t="s">
        <v>1893</v>
      </c>
      <c r="D3005" s="49">
        <f>'Optional Test Detail'!$D$93</f>
        <v>0</v>
      </c>
    </row>
    <row r="3006" spans="1:4" x14ac:dyDescent="0.35">
      <c r="A3006">
        <v>83</v>
      </c>
      <c r="B3006" t="str">
        <f t="shared" si="31"/>
        <v>BSX-%AED-83</v>
      </c>
      <c r="C3006" t="s">
        <v>1894</v>
      </c>
      <c r="D3006" s="49">
        <f>'Optional Test Detail'!$D$94</f>
        <v>0</v>
      </c>
    </row>
    <row r="3007" spans="1:4" x14ac:dyDescent="0.35">
      <c r="A3007">
        <v>84</v>
      </c>
      <c r="B3007" t="str">
        <f t="shared" si="31"/>
        <v>BSX-%AED-84</v>
      </c>
      <c r="C3007" t="s">
        <v>1895</v>
      </c>
      <c r="D3007" s="49">
        <f>'Optional Test Detail'!$D$95</f>
        <v>0</v>
      </c>
    </row>
    <row r="3008" spans="1:4" x14ac:dyDescent="0.35">
      <c r="A3008">
        <v>85</v>
      </c>
      <c r="B3008" t="str">
        <f t="shared" si="31"/>
        <v>BSX-%AED-85</v>
      </c>
      <c r="C3008" t="s">
        <v>1896</v>
      </c>
      <c r="D3008" s="49">
        <f>'Optional Test Detail'!$D$96</f>
        <v>0</v>
      </c>
    </row>
    <row r="3009" spans="1:4" x14ac:dyDescent="0.35">
      <c r="A3009">
        <v>86</v>
      </c>
      <c r="B3009" t="str">
        <f t="shared" si="31"/>
        <v>BSX-%AED-86</v>
      </c>
      <c r="C3009" t="s">
        <v>1897</v>
      </c>
      <c r="D3009" s="49">
        <f>'Optional Test Detail'!$D$97</f>
        <v>0</v>
      </c>
    </row>
    <row r="3010" spans="1:4" x14ac:dyDescent="0.35">
      <c r="A3010">
        <v>87</v>
      </c>
      <c r="B3010" t="str">
        <f t="shared" si="31"/>
        <v>BSX-%AED-87</v>
      </c>
      <c r="C3010" t="s">
        <v>1898</v>
      </c>
      <c r="D3010" s="49">
        <f>'Optional Test Detail'!$D$98</f>
        <v>0</v>
      </c>
    </row>
    <row r="3011" spans="1:4" x14ac:dyDescent="0.35">
      <c r="A3011">
        <v>88</v>
      </c>
      <c r="B3011" t="str">
        <f t="shared" si="31"/>
        <v>BSX-%AED-88</v>
      </c>
      <c r="C3011" t="s">
        <v>1899</v>
      </c>
      <c r="D3011" s="49">
        <f>'Optional Test Detail'!$D$99</f>
        <v>0</v>
      </c>
    </row>
    <row r="3012" spans="1:4" x14ac:dyDescent="0.35">
      <c r="A3012">
        <v>89</v>
      </c>
      <c r="B3012" t="str">
        <f t="shared" si="31"/>
        <v>BSX-%AED-89</v>
      </c>
      <c r="C3012" t="s">
        <v>1900</v>
      </c>
      <c r="D3012" s="49">
        <f>'Optional Test Detail'!$D$100</f>
        <v>0</v>
      </c>
    </row>
    <row r="3013" spans="1:4" x14ac:dyDescent="0.35">
      <c r="A3013">
        <v>90</v>
      </c>
      <c r="B3013" t="str">
        <f t="shared" si="31"/>
        <v>BSX-%AED-90</v>
      </c>
      <c r="C3013" t="s">
        <v>1901</v>
      </c>
      <c r="D3013" s="49">
        <f>'Optional Test Detail'!$D$101</f>
        <v>0</v>
      </c>
    </row>
    <row r="3014" spans="1:4" x14ac:dyDescent="0.35">
      <c r="A3014">
        <v>91</v>
      </c>
      <c r="B3014" t="str">
        <f t="shared" si="31"/>
        <v>BSX-%AED-91</v>
      </c>
      <c r="C3014" t="s">
        <v>1902</v>
      </c>
      <c r="D3014" s="49">
        <f>'Optional Test Detail'!$D$102</f>
        <v>0</v>
      </c>
    </row>
    <row r="3015" spans="1:4" x14ac:dyDescent="0.35">
      <c r="A3015">
        <v>92</v>
      </c>
      <c r="B3015" t="str">
        <f t="shared" si="31"/>
        <v>BSX-%AED-92</v>
      </c>
      <c r="C3015" t="s">
        <v>1903</v>
      </c>
      <c r="D3015" s="49">
        <f>'Optional Test Detail'!$D$103</f>
        <v>0</v>
      </c>
    </row>
    <row r="3016" spans="1:4" x14ac:dyDescent="0.35">
      <c r="A3016">
        <v>93</v>
      </c>
      <c r="B3016" t="str">
        <f t="shared" si="31"/>
        <v>BSX-%AED-93</v>
      </c>
      <c r="C3016" t="s">
        <v>1904</v>
      </c>
      <c r="D3016" s="49">
        <f>'Optional Test Detail'!$D$104</f>
        <v>0</v>
      </c>
    </row>
    <row r="3017" spans="1:4" x14ac:dyDescent="0.35">
      <c r="A3017">
        <v>94</v>
      </c>
      <c r="B3017" t="str">
        <f t="shared" si="31"/>
        <v>BSX-%AED-94</v>
      </c>
      <c r="C3017" t="s">
        <v>1905</v>
      </c>
      <c r="D3017" s="49">
        <f>'Optional Test Detail'!$D$105</f>
        <v>0</v>
      </c>
    </row>
    <row r="3018" spans="1:4" x14ac:dyDescent="0.35">
      <c r="A3018">
        <v>95</v>
      </c>
      <c r="B3018" t="str">
        <f t="shared" si="31"/>
        <v>BSX-%AED-95</v>
      </c>
      <c r="C3018" t="s">
        <v>1906</v>
      </c>
      <c r="D3018" s="49">
        <f>'Optional Test Detail'!$D$106</f>
        <v>0</v>
      </c>
    </row>
    <row r="3019" spans="1:4" x14ac:dyDescent="0.35">
      <c r="A3019">
        <v>96</v>
      </c>
      <c r="B3019" t="str">
        <f t="shared" si="31"/>
        <v>BSX-%AED-96</v>
      </c>
      <c r="C3019" t="s">
        <v>1907</v>
      </c>
      <c r="D3019" s="49">
        <f>'Optional Test Detail'!$D$107</f>
        <v>0</v>
      </c>
    </row>
    <row r="3020" spans="1:4" x14ac:dyDescent="0.35">
      <c r="A3020">
        <v>97</v>
      </c>
      <c r="B3020" t="str">
        <f t="shared" si="31"/>
        <v>BSX-%AED-97</v>
      </c>
      <c r="C3020" t="s">
        <v>1908</v>
      </c>
      <c r="D3020" s="49">
        <f>'Optional Test Detail'!$D$108</f>
        <v>0</v>
      </c>
    </row>
    <row r="3021" spans="1:4" x14ac:dyDescent="0.35">
      <c r="A3021">
        <v>98</v>
      </c>
      <c r="B3021" t="str">
        <f t="shared" si="31"/>
        <v>BSX-%AED-98</v>
      </c>
      <c r="C3021" t="s">
        <v>1909</v>
      </c>
      <c r="D3021" s="49">
        <f>'Optional Test Detail'!$D$109</f>
        <v>0</v>
      </c>
    </row>
    <row r="3022" spans="1:4" x14ac:dyDescent="0.35">
      <c r="A3022">
        <v>99</v>
      </c>
      <c r="B3022" t="str">
        <f t="shared" si="31"/>
        <v>BSX-%AED-99</v>
      </c>
      <c r="C3022" t="s">
        <v>1910</v>
      </c>
      <c r="D3022" s="49">
        <f>'Optional Test Detail'!$D$110</f>
        <v>0</v>
      </c>
    </row>
    <row r="3023" spans="1:4" x14ac:dyDescent="0.35">
      <c r="A3023">
        <v>100</v>
      </c>
      <c r="B3023" t="str">
        <f t="shared" si="31"/>
        <v>BSX-%AED-100</v>
      </c>
      <c r="C3023" t="s">
        <v>1911</v>
      </c>
      <c r="D3023" s="49">
        <f>'Optional Test Detail'!$D$111</f>
        <v>0</v>
      </c>
    </row>
    <row r="3024" spans="1:4" x14ac:dyDescent="0.35">
      <c r="A3024">
        <v>101</v>
      </c>
      <c r="B3024" t="str">
        <f t="shared" si="31"/>
        <v>BSX-%AED-101</v>
      </c>
      <c r="C3024" t="s">
        <v>1912</v>
      </c>
      <c r="D3024" s="49">
        <f>'Optional Test Detail'!$D$112</f>
        <v>0</v>
      </c>
    </row>
    <row r="3025" spans="1:4" x14ac:dyDescent="0.35">
      <c r="A3025">
        <v>102</v>
      </c>
      <c r="B3025" t="str">
        <f t="shared" si="31"/>
        <v>BSX-%AED-102</v>
      </c>
      <c r="C3025" t="s">
        <v>1913</v>
      </c>
      <c r="D3025" s="49">
        <f>'Optional Test Detail'!$D$113</f>
        <v>0</v>
      </c>
    </row>
    <row r="3026" spans="1:4" x14ac:dyDescent="0.35">
      <c r="A3026">
        <v>103</v>
      </c>
      <c r="B3026" t="str">
        <f t="shared" si="31"/>
        <v>BSX-%AED-103</v>
      </c>
      <c r="C3026" t="s">
        <v>1914</v>
      </c>
      <c r="D3026" s="49">
        <f>'Optional Test Detail'!$D$114</f>
        <v>0</v>
      </c>
    </row>
    <row r="3027" spans="1:4" x14ac:dyDescent="0.35">
      <c r="A3027">
        <v>104</v>
      </c>
      <c r="B3027" t="str">
        <f t="shared" si="31"/>
        <v>BSX-%AED-104</v>
      </c>
      <c r="C3027" t="s">
        <v>1915</v>
      </c>
      <c r="D3027" s="49">
        <f>'Optional Test Detail'!$D$115</f>
        <v>0</v>
      </c>
    </row>
    <row r="3028" spans="1:4" x14ac:dyDescent="0.35">
      <c r="A3028">
        <v>105</v>
      </c>
      <c r="B3028" t="str">
        <f t="shared" si="31"/>
        <v>BSX-%AED-105</v>
      </c>
      <c r="C3028" t="s">
        <v>1916</v>
      </c>
      <c r="D3028" s="49">
        <f>'Optional Test Detail'!$D$116</f>
        <v>0</v>
      </c>
    </row>
    <row r="3029" spans="1:4" x14ac:dyDescent="0.35">
      <c r="A3029">
        <v>106</v>
      </c>
      <c r="B3029" t="str">
        <f t="shared" si="31"/>
        <v>BSX-%AED-106</v>
      </c>
      <c r="C3029" t="s">
        <v>1917</v>
      </c>
      <c r="D3029" s="49">
        <f>'Optional Test Detail'!$D$117</f>
        <v>0</v>
      </c>
    </row>
    <row r="3030" spans="1:4" x14ac:dyDescent="0.35">
      <c r="A3030">
        <v>107</v>
      </c>
      <c r="B3030" t="str">
        <f t="shared" si="31"/>
        <v>BSX-%AED-107</v>
      </c>
      <c r="C3030" t="s">
        <v>1918</v>
      </c>
      <c r="D3030" s="49">
        <f>'Optional Test Detail'!$D$118</f>
        <v>0</v>
      </c>
    </row>
    <row r="3031" spans="1:4" x14ac:dyDescent="0.35">
      <c r="A3031">
        <v>108</v>
      </c>
      <c r="B3031" t="str">
        <f t="shared" si="31"/>
        <v>BSX-%AED-108</v>
      </c>
      <c r="C3031" t="s">
        <v>1919</v>
      </c>
      <c r="D3031" s="49">
        <f>'Optional Test Detail'!$D$119</f>
        <v>0</v>
      </c>
    </row>
    <row r="3032" spans="1:4" x14ac:dyDescent="0.35">
      <c r="A3032">
        <v>109</v>
      </c>
      <c r="B3032" t="str">
        <f t="shared" si="31"/>
        <v>BSX-%AED-109</v>
      </c>
      <c r="C3032" t="s">
        <v>1920</v>
      </c>
      <c r="D3032" s="49">
        <f>'Optional Test Detail'!$D$120</f>
        <v>0</v>
      </c>
    </row>
    <row r="3033" spans="1:4" x14ac:dyDescent="0.35">
      <c r="A3033">
        <v>110</v>
      </c>
      <c r="B3033" t="str">
        <f t="shared" si="31"/>
        <v>BSX-%AED-110</v>
      </c>
      <c r="C3033" t="s">
        <v>1921</v>
      </c>
      <c r="D3033" s="49">
        <f>'Optional Test Detail'!$D$121</f>
        <v>0</v>
      </c>
    </row>
    <row r="3034" spans="1:4" x14ac:dyDescent="0.35">
      <c r="A3034">
        <v>111</v>
      </c>
      <c r="B3034" t="str">
        <f t="shared" si="31"/>
        <v>BSX-%AED-111</v>
      </c>
      <c r="C3034" t="s">
        <v>1922</v>
      </c>
      <c r="D3034" s="49">
        <f>'Optional Test Detail'!$D$122</f>
        <v>0</v>
      </c>
    </row>
    <row r="3035" spans="1:4" x14ac:dyDescent="0.35">
      <c r="A3035">
        <v>112</v>
      </c>
      <c r="B3035" t="str">
        <f t="shared" si="31"/>
        <v>BSX-%AED-112</v>
      </c>
      <c r="C3035" t="s">
        <v>1923</v>
      </c>
      <c r="D3035" s="49">
        <f>'Optional Test Detail'!$D$123</f>
        <v>0</v>
      </c>
    </row>
    <row r="3036" spans="1:4" x14ac:dyDescent="0.35">
      <c r="A3036">
        <v>113</v>
      </c>
      <c r="B3036" t="str">
        <f t="shared" si="31"/>
        <v>BSX-%AED-113</v>
      </c>
      <c r="C3036" t="s">
        <v>1924</v>
      </c>
      <c r="D3036" s="49">
        <f>'Optional Test Detail'!$D$124</f>
        <v>0</v>
      </c>
    </row>
    <row r="3037" spans="1:4" x14ac:dyDescent="0.35">
      <c r="A3037">
        <v>114</v>
      </c>
      <c r="B3037" t="str">
        <f t="shared" si="31"/>
        <v>BSX-%AED-114</v>
      </c>
      <c r="C3037" t="s">
        <v>1925</v>
      </c>
      <c r="D3037" s="49">
        <f>'Optional Test Detail'!$D$125</f>
        <v>0</v>
      </c>
    </row>
    <row r="3038" spans="1:4" x14ac:dyDescent="0.35">
      <c r="A3038">
        <v>115</v>
      </c>
      <c r="B3038" t="str">
        <f t="shared" si="31"/>
        <v>BSX-%AED-115</v>
      </c>
      <c r="C3038" t="s">
        <v>1926</v>
      </c>
      <c r="D3038" s="49">
        <f>'Optional Test Detail'!$D$126</f>
        <v>0</v>
      </c>
    </row>
    <row r="3039" spans="1:4" x14ac:dyDescent="0.35">
      <c r="A3039">
        <v>116</v>
      </c>
      <c r="B3039" t="str">
        <f t="shared" si="31"/>
        <v>BSX-%AED-116</v>
      </c>
      <c r="C3039" t="s">
        <v>1927</v>
      </c>
      <c r="D3039" s="49">
        <f>'Optional Test Detail'!$D$127</f>
        <v>0</v>
      </c>
    </row>
    <row r="3040" spans="1:4" x14ac:dyDescent="0.35">
      <c r="A3040">
        <v>117</v>
      </c>
      <c r="B3040" t="str">
        <f t="shared" si="31"/>
        <v>BSX-%AED-117</v>
      </c>
      <c r="C3040" t="s">
        <v>1928</v>
      </c>
      <c r="D3040" s="49">
        <f>'Optional Test Detail'!$D$128</f>
        <v>0</v>
      </c>
    </row>
    <row r="3041" spans="1:4" x14ac:dyDescent="0.35">
      <c r="A3041">
        <v>118</v>
      </c>
      <c r="B3041" t="str">
        <f t="shared" si="31"/>
        <v>BSX-%AED-118</v>
      </c>
      <c r="C3041" t="s">
        <v>1929</v>
      </c>
      <c r="D3041" s="49">
        <f>'Optional Test Detail'!$D$129</f>
        <v>0</v>
      </c>
    </row>
    <row r="3042" spans="1:4" x14ac:dyDescent="0.35">
      <c r="A3042">
        <v>119</v>
      </c>
      <c r="B3042" t="str">
        <f t="shared" si="31"/>
        <v>BSX-%AED-119</v>
      </c>
      <c r="C3042" t="s">
        <v>1930</v>
      </c>
      <c r="D3042" s="49">
        <f>'Optional Test Detail'!$D$130</f>
        <v>0</v>
      </c>
    </row>
    <row r="3043" spans="1:4" x14ac:dyDescent="0.35">
      <c r="A3043">
        <v>120</v>
      </c>
      <c r="B3043" t="str">
        <f t="shared" si="31"/>
        <v>BSX-%AED-120</v>
      </c>
      <c r="C3043" t="s">
        <v>1931</v>
      </c>
      <c r="D3043" s="49">
        <f>'Optional Test Detail'!$D$131</f>
        <v>0</v>
      </c>
    </row>
    <row r="3044" spans="1:4" x14ac:dyDescent="0.35">
      <c r="A3044">
        <v>121</v>
      </c>
      <c r="B3044" t="str">
        <f t="shared" si="31"/>
        <v>BSX-%AED-121</v>
      </c>
      <c r="C3044" t="s">
        <v>1932</v>
      </c>
      <c r="D3044" s="49">
        <f>'Optional Test Detail'!$D$132</f>
        <v>0</v>
      </c>
    </row>
    <row r="3045" spans="1:4" x14ac:dyDescent="0.35">
      <c r="A3045">
        <v>122</v>
      </c>
      <c r="B3045" t="str">
        <f t="shared" si="31"/>
        <v>BSX-%AED-122</v>
      </c>
      <c r="C3045" t="s">
        <v>1933</v>
      </c>
      <c r="D3045" s="49">
        <f>'Optional Test Detail'!$D$133</f>
        <v>0</v>
      </c>
    </row>
    <row r="3046" spans="1:4" x14ac:dyDescent="0.35">
      <c r="A3046">
        <v>123</v>
      </c>
      <c r="B3046" t="str">
        <f t="shared" si="31"/>
        <v>BSX-%AED-123</v>
      </c>
      <c r="C3046" t="s">
        <v>1934</v>
      </c>
      <c r="D3046" s="49">
        <f>'Optional Test Detail'!$D$134</f>
        <v>0</v>
      </c>
    </row>
    <row r="3047" spans="1:4" x14ac:dyDescent="0.35">
      <c r="A3047">
        <v>124</v>
      </c>
      <c r="B3047" t="str">
        <f t="shared" si="31"/>
        <v>BSX-%AED-124</v>
      </c>
      <c r="C3047" t="s">
        <v>1935</v>
      </c>
      <c r="D3047" s="49">
        <f>'Optional Test Detail'!$D$135</f>
        <v>0</v>
      </c>
    </row>
    <row r="3048" spans="1:4" x14ac:dyDescent="0.35">
      <c r="A3048">
        <v>125</v>
      </c>
      <c r="B3048" t="str">
        <f t="shared" si="31"/>
        <v>BSX-%AED-125</v>
      </c>
      <c r="C3048" t="s">
        <v>1936</v>
      </c>
      <c r="D3048" s="49">
        <f>'Optional Test Detail'!$D$136</f>
        <v>0</v>
      </c>
    </row>
    <row r="3049" spans="1:4" x14ac:dyDescent="0.35">
      <c r="A3049">
        <v>126</v>
      </c>
      <c r="B3049" t="str">
        <f t="shared" si="31"/>
        <v>BSX-%AED-126</v>
      </c>
      <c r="C3049" t="s">
        <v>1937</v>
      </c>
      <c r="D3049" s="49">
        <f>'Optional Test Detail'!$D$137</f>
        <v>0</v>
      </c>
    </row>
    <row r="3050" spans="1:4" x14ac:dyDescent="0.35">
      <c r="A3050">
        <v>127</v>
      </c>
      <c r="B3050" t="str">
        <f t="shared" si="31"/>
        <v>BSX-%AED-127</v>
      </c>
      <c r="C3050" t="s">
        <v>1938</v>
      </c>
      <c r="D3050" s="49">
        <f>'Optional Test Detail'!$D$138</f>
        <v>0</v>
      </c>
    </row>
    <row r="3051" spans="1:4" x14ac:dyDescent="0.35">
      <c r="A3051">
        <v>128</v>
      </c>
      <c r="B3051" t="str">
        <f t="shared" si="31"/>
        <v>BSX-%AED-128</v>
      </c>
      <c r="C3051" t="s">
        <v>1939</v>
      </c>
      <c r="D3051" s="49">
        <f>'Optional Test Detail'!$D$139</f>
        <v>0</v>
      </c>
    </row>
    <row r="3052" spans="1:4" x14ac:dyDescent="0.35">
      <c r="A3052">
        <v>129</v>
      </c>
      <c r="B3052" t="str">
        <f t="shared" si="31"/>
        <v>BSX-%AED-129</v>
      </c>
      <c r="C3052" t="s">
        <v>1940</v>
      </c>
      <c r="D3052" s="49">
        <f>'Optional Test Detail'!$D$140</f>
        <v>0</v>
      </c>
    </row>
    <row r="3053" spans="1:4" x14ac:dyDescent="0.35">
      <c r="A3053">
        <v>130</v>
      </c>
      <c r="B3053" t="str">
        <f t="shared" ref="B3053:B3116" si="32">IF(A3053="","",CONCATENATE("BSX-%AED-",A3053))</f>
        <v>BSX-%AED-130</v>
      </c>
      <c r="C3053" t="s">
        <v>1941</v>
      </c>
      <c r="D3053" s="49">
        <f>'Optional Test Detail'!$D$141</f>
        <v>0</v>
      </c>
    </row>
    <row r="3054" spans="1:4" x14ac:dyDescent="0.35">
      <c r="A3054">
        <v>131</v>
      </c>
      <c r="B3054" t="str">
        <f t="shared" si="32"/>
        <v>BSX-%AED-131</v>
      </c>
      <c r="C3054" t="s">
        <v>1942</v>
      </c>
      <c r="D3054" s="49">
        <f>'Optional Test Detail'!$D$142</f>
        <v>0</v>
      </c>
    </row>
    <row r="3055" spans="1:4" x14ac:dyDescent="0.35">
      <c r="A3055">
        <v>132</v>
      </c>
      <c r="B3055" t="str">
        <f t="shared" si="32"/>
        <v>BSX-%AED-132</v>
      </c>
      <c r="C3055" t="s">
        <v>1943</v>
      </c>
      <c r="D3055" s="49">
        <f>'Optional Test Detail'!$D$143</f>
        <v>0</v>
      </c>
    </row>
    <row r="3056" spans="1:4" x14ac:dyDescent="0.35">
      <c r="A3056">
        <v>133</v>
      </c>
      <c r="B3056" t="str">
        <f t="shared" si="32"/>
        <v>BSX-%AED-133</v>
      </c>
      <c r="C3056" t="s">
        <v>1944</v>
      </c>
      <c r="D3056" s="49">
        <f>'Optional Test Detail'!$D$144</f>
        <v>0</v>
      </c>
    </row>
    <row r="3057" spans="1:4" x14ac:dyDescent="0.35">
      <c r="A3057">
        <v>134</v>
      </c>
      <c r="B3057" t="str">
        <f t="shared" si="32"/>
        <v>BSX-%AED-134</v>
      </c>
      <c r="C3057" t="s">
        <v>1945</v>
      </c>
      <c r="D3057" s="49">
        <f>'Optional Test Detail'!$D$145</f>
        <v>0</v>
      </c>
    </row>
    <row r="3058" spans="1:4" x14ac:dyDescent="0.35">
      <c r="A3058">
        <v>135</v>
      </c>
      <c r="B3058" t="str">
        <f t="shared" si="32"/>
        <v>BSX-%AED-135</v>
      </c>
      <c r="C3058" t="s">
        <v>1946</v>
      </c>
      <c r="D3058" s="49">
        <f>'Optional Test Detail'!$D$146</f>
        <v>0</v>
      </c>
    </row>
    <row r="3059" spans="1:4" x14ac:dyDescent="0.35">
      <c r="A3059">
        <v>136</v>
      </c>
      <c r="B3059" t="str">
        <f t="shared" si="32"/>
        <v>BSX-%AED-136</v>
      </c>
      <c r="C3059" t="s">
        <v>1947</v>
      </c>
      <c r="D3059" s="49">
        <f>'Optional Test Detail'!$D$147</f>
        <v>0</v>
      </c>
    </row>
    <row r="3060" spans="1:4" x14ac:dyDescent="0.35">
      <c r="A3060">
        <v>137</v>
      </c>
      <c r="B3060" t="str">
        <f t="shared" si="32"/>
        <v>BSX-%AED-137</v>
      </c>
      <c r="C3060" t="s">
        <v>1948</v>
      </c>
      <c r="D3060" s="49">
        <f>'Optional Test Detail'!$D$148</f>
        <v>0</v>
      </c>
    </row>
    <row r="3061" spans="1:4" x14ac:dyDescent="0.35">
      <c r="A3061">
        <v>138</v>
      </c>
      <c r="B3061" t="str">
        <f t="shared" si="32"/>
        <v>BSX-%AED-138</v>
      </c>
      <c r="C3061" t="s">
        <v>1949</v>
      </c>
      <c r="D3061" s="49">
        <f>'Optional Test Detail'!$D$149</f>
        <v>0</v>
      </c>
    </row>
    <row r="3062" spans="1:4" x14ac:dyDescent="0.35">
      <c r="A3062">
        <v>139</v>
      </c>
      <c r="B3062" t="str">
        <f t="shared" si="32"/>
        <v>BSX-%AED-139</v>
      </c>
      <c r="C3062" t="s">
        <v>1950</v>
      </c>
      <c r="D3062" s="49">
        <f>'Optional Test Detail'!$D$150</f>
        <v>0</v>
      </c>
    </row>
    <row r="3063" spans="1:4" x14ac:dyDescent="0.35">
      <c r="A3063">
        <v>140</v>
      </c>
      <c r="B3063" t="str">
        <f t="shared" si="32"/>
        <v>BSX-%AED-140</v>
      </c>
      <c r="C3063" t="s">
        <v>1951</v>
      </c>
      <c r="D3063" s="49">
        <f>'Optional Test Detail'!$D$151</f>
        <v>0</v>
      </c>
    </row>
    <row r="3064" spans="1:4" x14ac:dyDescent="0.35">
      <c r="A3064">
        <v>141</v>
      </c>
      <c r="B3064" t="str">
        <f t="shared" si="32"/>
        <v>BSX-%AED-141</v>
      </c>
      <c r="C3064" t="s">
        <v>1952</v>
      </c>
      <c r="D3064" s="49">
        <f>'Optional Test Detail'!$D$152</f>
        <v>0</v>
      </c>
    </row>
    <row r="3065" spans="1:4" x14ac:dyDescent="0.35">
      <c r="A3065">
        <v>142</v>
      </c>
      <c r="B3065" t="str">
        <f t="shared" si="32"/>
        <v>BSX-%AED-142</v>
      </c>
      <c r="C3065" t="s">
        <v>1953</v>
      </c>
      <c r="D3065" s="49">
        <f>'Optional Test Detail'!$D$153</f>
        <v>0</v>
      </c>
    </row>
    <row r="3066" spans="1:4" x14ac:dyDescent="0.35">
      <c r="A3066">
        <v>143</v>
      </c>
      <c r="B3066" t="str">
        <f t="shared" si="32"/>
        <v>BSX-%AED-143</v>
      </c>
      <c r="C3066" t="s">
        <v>1954</v>
      </c>
      <c r="D3066" s="49">
        <f>'Optional Test Detail'!$D$154</f>
        <v>0</v>
      </c>
    </row>
    <row r="3067" spans="1:4" x14ac:dyDescent="0.35">
      <c r="A3067">
        <v>144</v>
      </c>
      <c r="B3067" t="str">
        <f t="shared" si="32"/>
        <v>BSX-%AED-144</v>
      </c>
      <c r="C3067" t="s">
        <v>1955</v>
      </c>
      <c r="D3067" s="49">
        <f>'Optional Test Detail'!$D$155</f>
        <v>0</v>
      </c>
    </row>
    <row r="3068" spans="1:4" x14ac:dyDescent="0.35">
      <c r="A3068">
        <v>145</v>
      </c>
      <c r="B3068" t="str">
        <f t="shared" si="32"/>
        <v>BSX-%AED-145</v>
      </c>
      <c r="C3068" t="s">
        <v>1956</v>
      </c>
      <c r="D3068" s="49">
        <f>'Optional Test Detail'!$D$156</f>
        <v>0</v>
      </c>
    </row>
    <row r="3069" spans="1:4" x14ac:dyDescent="0.35">
      <c r="A3069">
        <v>146</v>
      </c>
      <c r="B3069" t="str">
        <f t="shared" si="32"/>
        <v>BSX-%AED-146</v>
      </c>
      <c r="C3069" t="s">
        <v>1957</v>
      </c>
      <c r="D3069" s="49">
        <f>'Optional Test Detail'!$D$157</f>
        <v>0</v>
      </c>
    </row>
    <row r="3070" spans="1:4" x14ac:dyDescent="0.35">
      <c r="A3070" t="s">
        <v>2297</v>
      </c>
      <c r="B3070" t="str">
        <f t="shared" si="32"/>
        <v/>
      </c>
    </row>
    <row r="3071" spans="1:4" x14ac:dyDescent="0.35">
      <c r="A3071" t="s">
        <v>2297</v>
      </c>
      <c r="B3071" t="str">
        <f t="shared" si="32"/>
        <v/>
      </c>
      <c r="C3071" t="s">
        <v>1958</v>
      </c>
    </row>
    <row r="3072" spans="1:4" x14ac:dyDescent="0.35">
      <c r="A3072">
        <v>147</v>
      </c>
      <c r="B3072" t="str">
        <f t="shared" si="32"/>
        <v>BSX-%AED-147</v>
      </c>
      <c r="C3072" t="s">
        <v>1959</v>
      </c>
      <c r="D3072" s="49">
        <f>'Optional Test Detail'!$D$160</f>
        <v>0</v>
      </c>
    </row>
    <row r="3073" spans="1:4" x14ac:dyDescent="0.35">
      <c r="A3073">
        <v>148</v>
      </c>
      <c r="B3073" t="str">
        <f t="shared" si="32"/>
        <v>BSX-%AED-148</v>
      </c>
      <c r="C3073" t="s">
        <v>1960</v>
      </c>
      <c r="D3073" s="49">
        <f>'Optional Test Detail'!$D$161</f>
        <v>0</v>
      </c>
    </row>
    <row r="3074" spans="1:4" x14ac:dyDescent="0.35">
      <c r="A3074">
        <v>149</v>
      </c>
      <c r="B3074" t="str">
        <f t="shared" si="32"/>
        <v>BSX-%AED-149</v>
      </c>
      <c r="C3074" t="s">
        <v>1961</v>
      </c>
      <c r="D3074" s="49">
        <f>'Optional Test Detail'!$D$162</f>
        <v>0</v>
      </c>
    </row>
    <row r="3075" spans="1:4" x14ac:dyDescent="0.35">
      <c r="A3075">
        <v>150</v>
      </c>
      <c r="B3075" t="str">
        <f t="shared" si="32"/>
        <v>BSX-%AED-150</v>
      </c>
      <c r="C3075" t="s">
        <v>1962</v>
      </c>
      <c r="D3075" s="49">
        <f>'Optional Test Detail'!$D$163</f>
        <v>0</v>
      </c>
    </row>
    <row r="3076" spans="1:4" x14ac:dyDescent="0.35">
      <c r="A3076">
        <v>151</v>
      </c>
      <c r="B3076" t="str">
        <f t="shared" si="32"/>
        <v>BSX-%AED-151</v>
      </c>
      <c r="C3076" t="s">
        <v>1963</v>
      </c>
      <c r="D3076" s="49">
        <f>'Optional Test Detail'!$D$164</f>
        <v>0</v>
      </c>
    </row>
    <row r="3077" spans="1:4" x14ac:dyDescent="0.35">
      <c r="A3077">
        <v>152</v>
      </c>
      <c r="B3077" t="str">
        <f t="shared" si="32"/>
        <v>BSX-%AED-152</v>
      </c>
      <c r="C3077" t="s">
        <v>1964</v>
      </c>
      <c r="D3077" s="49">
        <f>'Optional Test Detail'!$D$165</f>
        <v>0</v>
      </c>
    </row>
    <row r="3078" spans="1:4" x14ac:dyDescent="0.35">
      <c r="A3078">
        <v>153</v>
      </c>
      <c r="B3078" t="str">
        <f t="shared" si="32"/>
        <v>BSX-%AED-153</v>
      </c>
      <c r="C3078" t="s">
        <v>1965</v>
      </c>
      <c r="D3078" s="49">
        <f>'Optional Test Detail'!$D$166</f>
        <v>0</v>
      </c>
    </row>
    <row r="3079" spans="1:4" x14ac:dyDescent="0.35">
      <c r="A3079">
        <v>154</v>
      </c>
      <c r="B3079" t="str">
        <f t="shared" si="32"/>
        <v>BSX-%AED-154</v>
      </c>
      <c r="C3079" t="s">
        <v>1966</v>
      </c>
      <c r="D3079" s="49">
        <f>'Optional Test Detail'!$D$167</f>
        <v>0</v>
      </c>
    </row>
    <row r="3080" spans="1:4" x14ac:dyDescent="0.35">
      <c r="A3080">
        <v>155</v>
      </c>
      <c r="B3080" t="str">
        <f t="shared" si="32"/>
        <v>BSX-%AED-155</v>
      </c>
      <c r="C3080" t="s">
        <v>1967</v>
      </c>
      <c r="D3080" s="49">
        <f>'Optional Test Detail'!$D$168</f>
        <v>0</v>
      </c>
    </row>
    <row r="3081" spans="1:4" x14ac:dyDescent="0.35">
      <c r="A3081">
        <v>156</v>
      </c>
      <c r="B3081" t="str">
        <f t="shared" si="32"/>
        <v>BSX-%AED-156</v>
      </c>
      <c r="C3081" t="s">
        <v>1968</v>
      </c>
      <c r="D3081" s="49">
        <f>'Optional Test Detail'!$D$169</f>
        <v>0</v>
      </c>
    </row>
    <row r="3082" spans="1:4" x14ac:dyDescent="0.35">
      <c r="A3082">
        <v>157</v>
      </c>
      <c r="B3082" t="str">
        <f t="shared" si="32"/>
        <v>BSX-%AED-157</v>
      </c>
      <c r="C3082" t="s">
        <v>1969</v>
      </c>
      <c r="D3082" s="49">
        <f>'Optional Test Detail'!$D$170</f>
        <v>0</v>
      </c>
    </row>
    <row r="3083" spans="1:4" x14ac:dyDescent="0.35">
      <c r="A3083">
        <v>158</v>
      </c>
      <c r="B3083" t="str">
        <f t="shared" si="32"/>
        <v>BSX-%AED-158</v>
      </c>
      <c r="C3083" t="s">
        <v>1970</v>
      </c>
      <c r="D3083" s="49">
        <f>'Optional Test Detail'!$D$171</f>
        <v>0</v>
      </c>
    </row>
    <row r="3084" spans="1:4" x14ac:dyDescent="0.35">
      <c r="A3084">
        <v>159</v>
      </c>
      <c r="B3084" t="str">
        <f t="shared" si="32"/>
        <v>BSX-%AED-159</v>
      </c>
      <c r="C3084" t="s">
        <v>1971</v>
      </c>
      <c r="D3084" s="49">
        <f>'Optional Test Detail'!$D$172</f>
        <v>0</v>
      </c>
    </row>
    <row r="3085" spans="1:4" x14ac:dyDescent="0.35">
      <c r="A3085">
        <v>160</v>
      </c>
      <c r="B3085" t="str">
        <f t="shared" si="32"/>
        <v>BSX-%AED-160</v>
      </c>
      <c r="C3085" t="s">
        <v>1972</v>
      </c>
      <c r="D3085" s="49">
        <f>'Optional Test Detail'!$D$173</f>
        <v>0</v>
      </c>
    </row>
    <row r="3086" spans="1:4" x14ac:dyDescent="0.35">
      <c r="A3086">
        <v>161</v>
      </c>
      <c r="B3086" t="str">
        <f t="shared" si="32"/>
        <v>BSX-%AED-161</v>
      </c>
      <c r="C3086" t="s">
        <v>2021</v>
      </c>
      <c r="D3086" s="49">
        <f>'Optional Test Detail'!$D$174</f>
        <v>0</v>
      </c>
    </row>
    <row r="3087" spans="1:4" x14ac:dyDescent="0.35">
      <c r="A3087" t="s">
        <v>2297</v>
      </c>
      <c r="B3087" t="str">
        <f t="shared" si="32"/>
        <v/>
      </c>
    </row>
    <row r="3088" spans="1:4" x14ac:dyDescent="0.35">
      <c r="A3088" t="s">
        <v>2297</v>
      </c>
      <c r="B3088" t="str">
        <f t="shared" si="32"/>
        <v/>
      </c>
      <c r="C3088" t="s">
        <v>2068</v>
      </c>
    </row>
    <row r="3089" spans="1:4" x14ac:dyDescent="0.35">
      <c r="A3089">
        <v>162</v>
      </c>
      <c r="B3089" t="str">
        <f t="shared" si="32"/>
        <v>BSX-%AED-162</v>
      </c>
      <c r="C3089" t="s">
        <v>1973</v>
      </c>
      <c r="D3089" s="49">
        <f>'Optional Test Detail'!$D$177</f>
        <v>0</v>
      </c>
    </row>
    <row r="3090" spans="1:4" x14ac:dyDescent="0.35">
      <c r="A3090">
        <v>163</v>
      </c>
      <c r="B3090" t="str">
        <f t="shared" si="32"/>
        <v>BSX-%AED-163</v>
      </c>
      <c r="C3090" t="s">
        <v>1974</v>
      </c>
      <c r="D3090" s="49">
        <f>'Optional Test Detail'!$D$178</f>
        <v>0</v>
      </c>
    </row>
    <row r="3091" spans="1:4" x14ac:dyDescent="0.35">
      <c r="A3091">
        <v>164</v>
      </c>
      <c r="B3091" t="str">
        <f t="shared" si="32"/>
        <v>BSX-%AED-164</v>
      </c>
      <c r="C3091" t="s">
        <v>1975</v>
      </c>
      <c r="D3091" s="49">
        <f>'Optional Test Detail'!$D$179</f>
        <v>0</v>
      </c>
    </row>
    <row r="3092" spans="1:4" x14ac:dyDescent="0.35">
      <c r="A3092">
        <v>165</v>
      </c>
      <c r="B3092" t="str">
        <f t="shared" si="32"/>
        <v>BSX-%AED-165</v>
      </c>
      <c r="C3092" t="s">
        <v>1976</v>
      </c>
      <c r="D3092" s="49">
        <f>'Optional Test Detail'!$D$180</f>
        <v>0</v>
      </c>
    </row>
    <row r="3093" spans="1:4" x14ac:dyDescent="0.35">
      <c r="A3093">
        <v>166</v>
      </c>
      <c r="B3093" t="str">
        <f t="shared" si="32"/>
        <v>BSX-%AED-166</v>
      </c>
      <c r="C3093" t="s">
        <v>1977</v>
      </c>
      <c r="D3093" s="49">
        <f>'Optional Test Detail'!$D$181</f>
        <v>0</v>
      </c>
    </row>
    <row r="3094" spans="1:4" x14ac:dyDescent="0.35">
      <c r="A3094">
        <v>167</v>
      </c>
      <c r="B3094" t="str">
        <f t="shared" si="32"/>
        <v>BSX-%AED-167</v>
      </c>
      <c r="C3094" t="s">
        <v>1978</v>
      </c>
      <c r="D3094" s="49">
        <f>'Optional Test Detail'!$D$182</f>
        <v>0</v>
      </c>
    </row>
    <row r="3095" spans="1:4" x14ac:dyDescent="0.35">
      <c r="A3095">
        <v>168</v>
      </c>
      <c r="B3095" t="str">
        <f t="shared" si="32"/>
        <v>BSX-%AED-168</v>
      </c>
      <c r="C3095" t="s">
        <v>1979</v>
      </c>
      <c r="D3095" s="49">
        <f>'Optional Test Detail'!$D$183</f>
        <v>0</v>
      </c>
    </row>
    <row r="3096" spans="1:4" x14ac:dyDescent="0.35">
      <c r="A3096">
        <v>169</v>
      </c>
      <c r="B3096" t="str">
        <f t="shared" si="32"/>
        <v>BSX-%AED-169</v>
      </c>
      <c r="C3096" t="s">
        <v>1980</v>
      </c>
      <c r="D3096" s="49">
        <f>'Optional Test Detail'!$D$184</f>
        <v>0</v>
      </c>
    </row>
    <row r="3097" spans="1:4" x14ac:dyDescent="0.35">
      <c r="A3097">
        <v>170</v>
      </c>
      <c r="B3097" t="str">
        <f t="shared" si="32"/>
        <v>BSX-%AED-170</v>
      </c>
      <c r="C3097" t="s">
        <v>1981</v>
      </c>
      <c r="D3097" s="49">
        <f>'Optional Test Detail'!$D$185</f>
        <v>0</v>
      </c>
    </row>
    <row r="3098" spans="1:4" x14ac:dyDescent="0.35">
      <c r="A3098">
        <v>171</v>
      </c>
      <c r="B3098" t="str">
        <f t="shared" si="32"/>
        <v>BSX-%AED-171</v>
      </c>
      <c r="C3098" t="s">
        <v>1982</v>
      </c>
      <c r="D3098" s="49">
        <f>'Optional Test Detail'!$D$186</f>
        <v>0</v>
      </c>
    </row>
    <row r="3099" spans="1:4" x14ac:dyDescent="0.35">
      <c r="A3099">
        <v>172</v>
      </c>
      <c r="B3099" t="str">
        <f t="shared" si="32"/>
        <v>BSX-%AED-172</v>
      </c>
      <c r="C3099" t="s">
        <v>1983</v>
      </c>
      <c r="D3099" s="49">
        <f>'Optional Test Detail'!$D$187</f>
        <v>0</v>
      </c>
    </row>
    <row r="3100" spans="1:4" x14ac:dyDescent="0.35">
      <c r="A3100">
        <v>173</v>
      </c>
      <c r="B3100" t="str">
        <f t="shared" si="32"/>
        <v>BSX-%AED-173</v>
      </c>
      <c r="C3100" t="s">
        <v>1984</v>
      </c>
      <c r="D3100" s="49">
        <f>'Optional Test Detail'!$D$188</f>
        <v>0</v>
      </c>
    </row>
    <row r="3101" spans="1:4" x14ac:dyDescent="0.35">
      <c r="A3101">
        <v>174</v>
      </c>
      <c r="B3101" t="str">
        <f t="shared" si="32"/>
        <v>BSX-%AED-174</v>
      </c>
      <c r="C3101" t="s">
        <v>1985</v>
      </c>
      <c r="D3101" s="49">
        <f>'Optional Test Detail'!$D$189</f>
        <v>0</v>
      </c>
    </row>
    <row r="3102" spans="1:4" x14ac:dyDescent="0.35">
      <c r="A3102">
        <v>175</v>
      </c>
      <c r="B3102" t="str">
        <f t="shared" si="32"/>
        <v>BSX-%AED-175</v>
      </c>
      <c r="C3102" t="s">
        <v>1986</v>
      </c>
      <c r="D3102" s="49">
        <f>'Optional Test Detail'!$D$190</f>
        <v>0</v>
      </c>
    </row>
    <row r="3103" spans="1:4" x14ac:dyDescent="0.35">
      <c r="A3103">
        <v>176</v>
      </c>
      <c r="B3103" t="str">
        <f t="shared" si="32"/>
        <v>BSX-%AED-176</v>
      </c>
      <c r="C3103" t="s">
        <v>1987</v>
      </c>
      <c r="D3103" s="49">
        <f>'Optional Test Detail'!$D$191</f>
        <v>0</v>
      </c>
    </row>
    <row r="3104" spans="1:4" x14ac:dyDescent="0.35">
      <c r="A3104">
        <v>177</v>
      </c>
      <c r="B3104" t="str">
        <f t="shared" si="32"/>
        <v>BSX-%AED-177</v>
      </c>
      <c r="C3104" t="s">
        <v>1988</v>
      </c>
      <c r="D3104" s="49">
        <f>'Optional Test Detail'!$D$192</f>
        <v>0</v>
      </c>
    </row>
    <row r="3105" spans="1:4" x14ac:dyDescent="0.35">
      <c r="A3105">
        <v>178</v>
      </c>
      <c r="B3105" t="str">
        <f t="shared" si="32"/>
        <v>BSX-%AED-178</v>
      </c>
      <c r="C3105" t="s">
        <v>1989</v>
      </c>
      <c r="D3105" s="49">
        <f>'Optional Test Detail'!$D$193</f>
        <v>0</v>
      </c>
    </row>
    <row r="3106" spans="1:4" x14ac:dyDescent="0.35">
      <c r="A3106">
        <v>179</v>
      </c>
      <c r="B3106" t="str">
        <f t="shared" si="32"/>
        <v>BSX-%AED-179</v>
      </c>
      <c r="C3106" t="s">
        <v>1990</v>
      </c>
      <c r="D3106" s="49">
        <f>'Optional Test Detail'!$D$194</f>
        <v>0</v>
      </c>
    </row>
    <row r="3107" spans="1:4" x14ac:dyDescent="0.35">
      <c r="A3107">
        <v>180</v>
      </c>
      <c r="B3107" t="str">
        <f t="shared" si="32"/>
        <v>BSX-%AED-180</v>
      </c>
      <c r="C3107" t="s">
        <v>1991</v>
      </c>
      <c r="D3107" s="49">
        <f>'Optional Test Detail'!$D$195</f>
        <v>0</v>
      </c>
    </row>
    <row r="3108" spans="1:4" x14ac:dyDescent="0.35">
      <c r="A3108">
        <v>181</v>
      </c>
      <c r="B3108" t="str">
        <f t="shared" si="32"/>
        <v>BSX-%AED-181</v>
      </c>
      <c r="C3108" t="s">
        <v>1992</v>
      </c>
      <c r="D3108" s="49">
        <f>'Optional Test Detail'!$D$196</f>
        <v>0</v>
      </c>
    </row>
    <row r="3109" spans="1:4" x14ac:dyDescent="0.35">
      <c r="A3109">
        <v>182</v>
      </c>
      <c r="B3109" t="str">
        <f t="shared" si="32"/>
        <v>BSX-%AED-182</v>
      </c>
      <c r="C3109" t="s">
        <v>1993</v>
      </c>
      <c r="D3109" s="49">
        <f>'Optional Test Detail'!$D$197</f>
        <v>0</v>
      </c>
    </row>
    <row r="3110" spans="1:4" x14ac:dyDescent="0.35">
      <c r="A3110">
        <v>183</v>
      </c>
      <c r="B3110" t="str">
        <f t="shared" si="32"/>
        <v>BSX-%AED-183</v>
      </c>
      <c r="C3110" t="s">
        <v>1994</v>
      </c>
      <c r="D3110" s="49">
        <f>'Optional Test Detail'!$D$198</f>
        <v>0</v>
      </c>
    </row>
    <row r="3111" spans="1:4" x14ac:dyDescent="0.35">
      <c r="A3111">
        <v>184</v>
      </c>
      <c r="B3111" t="str">
        <f t="shared" si="32"/>
        <v>BSX-%AED-184</v>
      </c>
      <c r="C3111" t="s">
        <v>1995</v>
      </c>
      <c r="D3111" s="49">
        <f>'Optional Test Detail'!$D$199</f>
        <v>0</v>
      </c>
    </row>
    <row r="3112" spans="1:4" x14ac:dyDescent="0.35">
      <c r="A3112">
        <v>185</v>
      </c>
      <c r="B3112" t="str">
        <f t="shared" si="32"/>
        <v>BSX-%AED-185</v>
      </c>
      <c r="C3112" t="s">
        <v>1996</v>
      </c>
      <c r="D3112" s="49">
        <f>'Optional Test Detail'!$D$200</f>
        <v>0</v>
      </c>
    </row>
    <row r="3113" spans="1:4" x14ac:dyDescent="0.35">
      <c r="A3113">
        <v>186</v>
      </c>
      <c r="B3113" t="str">
        <f t="shared" si="32"/>
        <v>BSX-%AED-186</v>
      </c>
      <c r="C3113" t="s">
        <v>1997</v>
      </c>
      <c r="D3113" s="49">
        <f>'Optional Test Detail'!$D$201</f>
        <v>0</v>
      </c>
    </row>
    <row r="3114" spans="1:4" x14ac:dyDescent="0.35">
      <c r="A3114">
        <v>187</v>
      </c>
      <c r="B3114" t="str">
        <f t="shared" si="32"/>
        <v>BSX-%AED-187</v>
      </c>
      <c r="C3114" t="s">
        <v>1998</v>
      </c>
      <c r="D3114" s="49">
        <f>'Optional Test Detail'!$D$202</f>
        <v>0</v>
      </c>
    </row>
    <row r="3115" spans="1:4" x14ac:dyDescent="0.35">
      <c r="A3115">
        <v>188</v>
      </c>
      <c r="B3115" t="str">
        <f t="shared" si="32"/>
        <v>BSX-%AED-188</v>
      </c>
      <c r="C3115" t="s">
        <v>1999</v>
      </c>
      <c r="D3115" s="49">
        <f>'Optional Test Detail'!$D$203</f>
        <v>0</v>
      </c>
    </row>
    <row r="3116" spans="1:4" x14ac:dyDescent="0.35">
      <c r="A3116">
        <v>189</v>
      </c>
      <c r="B3116" t="str">
        <f t="shared" si="32"/>
        <v>BSX-%AED-189</v>
      </c>
      <c r="C3116" t="s">
        <v>2000</v>
      </c>
      <c r="D3116" s="49">
        <f>'Optional Test Detail'!$D$204</f>
        <v>0</v>
      </c>
    </row>
    <row r="3117" spans="1:4" x14ac:dyDescent="0.35">
      <c r="A3117">
        <v>190</v>
      </c>
      <c r="B3117" t="str">
        <f t="shared" ref="B3117:B3180" si="33">IF(A3117="","",CONCATENATE("BSX-%AED-",A3117))</f>
        <v>BSX-%AED-190</v>
      </c>
      <c r="C3117" t="s">
        <v>2001</v>
      </c>
      <c r="D3117" s="49">
        <f>'Optional Test Detail'!$D$205</f>
        <v>0</v>
      </c>
    </row>
    <row r="3118" spans="1:4" x14ac:dyDescent="0.35">
      <c r="A3118">
        <v>191</v>
      </c>
      <c r="B3118" t="str">
        <f t="shared" si="33"/>
        <v>BSX-%AED-191</v>
      </c>
      <c r="C3118" t="s">
        <v>2002</v>
      </c>
      <c r="D3118" s="49">
        <f>'Optional Test Detail'!$D$206</f>
        <v>0</v>
      </c>
    </row>
    <row r="3119" spans="1:4" x14ac:dyDescent="0.35">
      <c r="A3119">
        <v>192</v>
      </c>
      <c r="B3119" t="str">
        <f t="shared" si="33"/>
        <v>BSX-%AED-192</v>
      </c>
      <c r="C3119" t="s">
        <v>2003</v>
      </c>
      <c r="D3119" s="49">
        <f>'Optional Test Detail'!$D$207</f>
        <v>0</v>
      </c>
    </row>
    <row r="3120" spans="1:4" x14ac:dyDescent="0.35">
      <c r="A3120">
        <v>193</v>
      </c>
      <c r="B3120" t="str">
        <f t="shared" si="33"/>
        <v>BSX-%AED-193</v>
      </c>
      <c r="C3120" t="s">
        <v>2004</v>
      </c>
      <c r="D3120" s="49">
        <f>'Optional Test Detail'!$D$208</f>
        <v>0</v>
      </c>
    </row>
    <row r="3121" spans="1:4" x14ac:dyDescent="0.35">
      <c r="A3121">
        <v>194</v>
      </c>
      <c r="B3121" t="str">
        <f t="shared" si="33"/>
        <v>BSX-%AED-194</v>
      </c>
      <c r="C3121" t="s">
        <v>2005</v>
      </c>
      <c r="D3121" s="49">
        <f>'Optional Test Detail'!$D$209</f>
        <v>0</v>
      </c>
    </row>
    <row r="3122" spans="1:4" x14ac:dyDescent="0.35">
      <c r="A3122">
        <v>195</v>
      </c>
      <c r="B3122" t="str">
        <f t="shared" si="33"/>
        <v>BSX-%AED-195</v>
      </c>
      <c r="C3122" t="s">
        <v>2006</v>
      </c>
      <c r="D3122" s="49">
        <f>'Optional Test Detail'!$D$210</f>
        <v>0</v>
      </c>
    </row>
    <row r="3123" spans="1:4" x14ac:dyDescent="0.35">
      <c r="A3123">
        <v>196</v>
      </c>
      <c r="B3123" t="str">
        <f t="shared" si="33"/>
        <v>BSX-%AED-196</v>
      </c>
      <c r="C3123" t="s">
        <v>2007</v>
      </c>
      <c r="D3123" s="49">
        <f>'Optional Test Detail'!$D$211</f>
        <v>0</v>
      </c>
    </row>
    <row r="3124" spans="1:4" x14ac:dyDescent="0.35">
      <c r="A3124">
        <v>197</v>
      </c>
      <c r="B3124" t="str">
        <f t="shared" si="33"/>
        <v>BSX-%AED-197</v>
      </c>
      <c r="C3124" t="s">
        <v>2008</v>
      </c>
      <c r="D3124" s="49">
        <f>'Optional Test Detail'!$D$212</f>
        <v>0</v>
      </c>
    </row>
    <row r="3125" spans="1:4" x14ac:dyDescent="0.35">
      <c r="A3125">
        <v>198</v>
      </c>
      <c r="B3125" t="str">
        <f t="shared" si="33"/>
        <v>BSX-%AED-198</v>
      </c>
      <c r="C3125" t="s">
        <v>2009</v>
      </c>
      <c r="D3125" s="49">
        <f>'Optional Test Detail'!$D$213</f>
        <v>0</v>
      </c>
    </row>
    <row r="3126" spans="1:4" x14ac:dyDescent="0.35">
      <c r="A3126">
        <v>199</v>
      </c>
      <c r="B3126" t="str">
        <f t="shared" si="33"/>
        <v>BSX-%AED-199</v>
      </c>
      <c r="C3126" t="s">
        <v>2010</v>
      </c>
      <c r="D3126" s="49">
        <f>'Optional Test Detail'!$D$214</f>
        <v>0</v>
      </c>
    </row>
    <row r="3127" spans="1:4" x14ac:dyDescent="0.35">
      <c r="A3127">
        <v>200</v>
      </c>
      <c r="B3127" t="str">
        <f t="shared" si="33"/>
        <v>BSX-%AED-200</v>
      </c>
      <c r="C3127" t="s">
        <v>2011</v>
      </c>
      <c r="D3127" s="49">
        <f>'Optional Test Detail'!$D$215</f>
        <v>0</v>
      </c>
    </row>
    <row r="3128" spans="1:4" x14ac:dyDescent="0.35">
      <c r="A3128">
        <v>201</v>
      </c>
      <c r="B3128" t="str">
        <f t="shared" si="33"/>
        <v>BSX-%AED-201</v>
      </c>
      <c r="C3128" t="s">
        <v>2012</v>
      </c>
      <c r="D3128" s="49">
        <f>'Optional Test Detail'!$D$216</f>
        <v>0</v>
      </c>
    </row>
    <row r="3129" spans="1:4" x14ac:dyDescent="0.35">
      <c r="A3129">
        <v>202</v>
      </c>
      <c r="B3129" t="str">
        <f t="shared" si="33"/>
        <v>BSX-%AED-202</v>
      </c>
      <c r="C3129" t="s">
        <v>2013</v>
      </c>
      <c r="D3129" s="49">
        <f>'Optional Test Detail'!$D$217</f>
        <v>0</v>
      </c>
    </row>
    <row r="3130" spans="1:4" x14ac:dyDescent="0.35">
      <c r="A3130">
        <v>203</v>
      </c>
      <c r="B3130" t="str">
        <f t="shared" si="33"/>
        <v>BSX-%AED-203</v>
      </c>
      <c r="C3130" t="s">
        <v>2014</v>
      </c>
      <c r="D3130" s="49">
        <f>'Optional Test Detail'!$D$218</f>
        <v>0</v>
      </c>
    </row>
    <row r="3131" spans="1:4" x14ac:dyDescent="0.35">
      <c r="A3131">
        <v>204</v>
      </c>
      <c r="B3131" t="str">
        <f t="shared" si="33"/>
        <v>BSX-%AED-204</v>
      </c>
      <c r="C3131" t="s">
        <v>2015</v>
      </c>
      <c r="D3131" s="49">
        <f>'Optional Test Detail'!$D$219</f>
        <v>0</v>
      </c>
    </row>
    <row r="3132" spans="1:4" x14ac:dyDescent="0.35">
      <c r="A3132">
        <v>205</v>
      </c>
      <c r="B3132" t="str">
        <f t="shared" si="33"/>
        <v>BSX-%AED-205</v>
      </c>
      <c r="C3132" t="s">
        <v>2016</v>
      </c>
      <c r="D3132" s="49">
        <f>'Optional Test Detail'!$D$220</f>
        <v>0</v>
      </c>
    </row>
    <row r="3133" spans="1:4" x14ac:dyDescent="0.35">
      <c r="A3133">
        <v>206</v>
      </c>
      <c r="B3133" t="str">
        <f t="shared" si="33"/>
        <v>BSX-%AED-206</v>
      </c>
      <c r="C3133" t="s">
        <v>2017</v>
      </c>
      <c r="D3133" s="49">
        <f>'Optional Test Detail'!$D$221</f>
        <v>0</v>
      </c>
    </row>
    <row r="3134" spans="1:4" x14ac:dyDescent="0.35">
      <c r="A3134">
        <v>207</v>
      </c>
      <c r="B3134" t="str">
        <f t="shared" si="33"/>
        <v>BSX-%AED-207</v>
      </c>
      <c r="C3134" t="s">
        <v>2018</v>
      </c>
      <c r="D3134" s="49">
        <f>'Optional Test Detail'!$D$222</f>
        <v>0</v>
      </c>
    </row>
    <row r="3135" spans="1:4" x14ac:dyDescent="0.35">
      <c r="A3135">
        <v>208</v>
      </c>
      <c r="B3135" t="str">
        <f t="shared" si="33"/>
        <v>BSX-%AED-208</v>
      </c>
      <c r="C3135" t="s">
        <v>2019</v>
      </c>
      <c r="D3135" s="49">
        <f>'Optional Test Detail'!$D$223</f>
        <v>0</v>
      </c>
    </row>
    <row r="3136" spans="1:4" x14ac:dyDescent="0.35">
      <c r="A3136">
        <v>209</v>
      </c>
      <c r="B3136" t="str">
        <f t="shared" si="33"/>
        <v>BSX-%AED-209</v>
      </c>
      <c r="C3136" t="s">
        <v>2020</v>
      </c>
      <c r="D3136" s="49">
        <f>'Optional Test Detail'!$D$224</f>
        <v>0</v>
      </c>
    </row>
    <row r="3137" spans="1:4" x14ac:dyDescent="0.35">
      <c r="A3137" t="s">
        <v>2297</v>
      </c>
      <c r="B3137" t="str">
        <f t="shared" si="33"/>
        <v/>
      </c>
    </row>
    <row r="3138" spans="1:4" x14ac:dyDescent="0.35">
      <c r="A3138" t="s">
        <v>2297</v>
      </c>
      <c r="B3138" t="str">
        <f t="shared" si="33"/>
        <v/>
      </c>
      <c r="C3138" t="s">
        <v>2069</v>
      </c>
    </row>
    <row r="3139" spans="1:4" x14ac:dyDescent="0.35">
      <c r="A3139">
        <v>210</v>
      </c>
      <c r="B3139" t="str">
        <f t="shared" si="33"/>
        <v>BSX-%AED-210</v>
      </c>
      <c r="C3139" t="s">
        <v>2022</v>
      </c>
      <c r="D3139" s="49">
        <f>'Optional Test Detail'!$D$227</f>
        <v>0</v>
      </c>
    </row>
    <row r="3140" spans="1:4" x14ac:dyDescent="0.35">
      <c r="A3140">
        <v>211</v>
      </c>
      <c r="B3140" t="str">
        <f t="shared" si="33"/>
        <v>BSX-%AED-211</v>
      </c>
      <c r="C3140" t="s">
        <v>2023</v>
      </c>
      <c r="D3140" s="49">
        <f>'Optional Test Detail'!$D$228</f>
        <v>0</v>
      </c>
    </row>
    <row r="3141" spans="1:4" x14ac:dyDescent="0.35">
      <c r="A3141">
        <v>212</v>
      </c>
      <c r="B3141" t="str">
        <f t="shared" si="33"/>
        <v>BSX-%AED-212</v>
      </c>
      <c r="C3141" t="s">
        <v>2024</v>
      </c>
      <c r="D3141" s="49">
        <f>'Optional Test Detail'!$D$229</f>
        <v>0</v>
      </c>
    </row>
    <row r="3142" spans="1:4" x14ac:dyDescent="0.35">
      <c r="A3142">
        <v>213</v>
      </c>
      <c r="B3142" t="str">
        <f t="shared" si="33"/>
        <v>BSX-%AED-213</v>
      </c>
      <c r="C3142" t="s">
        <v>2025</v>
      </c>
      <c r="D3142" s="49">
        <f>'Optional Test Detail'!$D$230</f>
        <v>0</v>
      </c>
    </row>
    <row r="3143" spans="1:4" x14ac:dyDescent="0.35">
      <c r="A3143">
        <v>214</v>
      </c>
      <c r="B3143" t="str">
        <f t="shared" si="33"/>
        <v>BSX-%AED-214</v>
      </c>
      <c r="C3143" t="s">
        <v>2026</v>
      </c>
      <c r="D3143" s="49">
        <f>'Optional Test Detail'!$D$231</f>
        <v>0</v>
      </c>
    </row>
    <row r="3144" spans="1:4" x14ac:dyDescent="0.35">
      <c r="A3144">
        <v>215</v>
      </c>
      <c r="B3144" t="str">
        <f t="shared" si="33"/>
        <v>BSX-%AED-215</v>
      </c>
      <c r="C3144" t="s">
        <v>2027</v>
      </c>
      <c r="D3144" s="49">
        <f>'Optional Test Detail'!$D$232</f>
        <v>0</v>
      </c>
    </row>
    <row r="3145" spans="1:4" x14ac:dyDescent="0.35">
      <c r="A3145">
        <v>216</v>
      </c>
      <c r="B3145" t="str">
        <f t="shared" si="33"/>
        <v>BSX-%AED-216</v>
      </c>
      <c r="C3145" t="s">
        <v>2028</v>
      </c>
      <c r="D3145" s="49">
        <f>'Optional Test Detail'!$D$233</f>
        <v>0</v>
      </c>
    </row>
    <row r="3146" spans="1:4" x14ac:dyDescent="0.35">
      <c r="A3146">
        <v>217</v>
      </c>
      <c r="B3146" t="str">
        <f t="shared" si="33"/>
        <v>BSX-%AED-217</v>
      </c>
      <c r="C3146" t="s">
        <v>2029</v>
      </c>
      <c r="D3146" s="49">
        <f>'Optional Test Detail'!$D$234</f>
        <v>0</v>
      </c>
    </row>
    <row r="3147" spans="1:4" x14ac:dyDescent="0.35">
      <c r="A3147">
        <v>218</v>
      </c>
      <c r="B3147" t="str">
        <f t="shared" si="33"/>
        <v>BSX-%AED-218</v>
      </c>
      <c r="C3147" t="s">
        <v>2030</v>
      </c>
      <c r="D3147" s="49">
        <f>'Optional Test Detail'!$D$235</f>
        <v>0</v>
      </c>
    </row>
    <row r="3148" spans="1:4" x14ac:dyDescent="0.35">
      <c r="A3148">
        <v>219</v>
      </c>
      <c r="B3148" t="str">
        <f t="shared" si="33"/>
        <v>BSX-%AED-219</v>
      </c>
      <c r="C3148" t="s">
        <v>2031</v>
      </c>
      <c r="D3148" s="49">
        <f>'Optional Test Detail'!$D$236</f>
        <v>0</v>
      </c>
    </row>
    <row r="3149" spans="1:4" x14ac:dyDescent="0.35">
      <c r="A3149">
        <v>220</v>
      </c>
      <c r="B3149" t="str">
        <f t="shared" si="33"/>
        <v>BSX-%AED-220</v>
      </c>
      <c r="C3149" t="s">
        <v>2032</v>
      </c>
      <c r="D3149" s="49">
        <f>'Optional Test Detail'!$D$237</f>
        <v>0</v>
      </c>
    </row>
    <row r="3150" spans="1:4" x14ac:dyDescent="0.35">
      <c r="A3150">
        <v>221</v>
      </c>
      <c r="B3150" t="str">
        <f t="shared" si="33"/>
        <v>BSX-%AED-221</v>
      </c>
      <c r="C3150" t="s">
        <v>2033</v>
      </c>
      <c r="D3150" s="49">
        <f>'Optional Test Detail'!$D$238</f>
        <v>0</v>
      </c>
    </row>
    <row r="3151" spans="1:4" x14ac:dyDescent="0.35">
      <c r="A3151">
        <v>222</v>
      </c>
      <c r="B3151" t="str">
        <f t="shared" si="33"/>
        <v>BSX-%AED-222</v>
      </c>
      <c r="C3151" t="s">
        <v>2034</v>
      </c>
      <c r="D3151" s="49">
        <f>'Optional Test Detail'!$D$239</f>
        <v>0</v>
      </c>
    </row>
    <row r="3152" spans="1:4" x14ac:dyDescent="0.35">
      <c r="A3152">
        <v>223</v>
      </c>
      <c r="B3152" t="str">
        <f t="shared" si="33"/>
        <v>BSX-%AED-223</v>
      </c>
      <c r="C3152" t="s">
        <v>2035</v>
      </c>
      <c r="D3152" s="49">
        <f>'Optional Test Detail'!$D$240</f>
        <v>0</v>
      </c>
    </row>
    <row r="3153" spans="1:4" x14ac:dyDescent="0.35">
      <c r="A3153">
        <v>224</v>
      </c>
      <c r="B3153" t="str">
        <f t="shared" si="33"/>
        <v>BSX-%AED-224</v>
      </c>
      <c r="C3153" t="s">
        <v>2036</v>
      </c>
      <c r="D3153" s="49">
        <f>'Optional Test Detail'!$D$241</f>
        <v>0</v>
      </c>
    </row>
    <row r="3154" spans="1:4" x14ac:dyDescent="0.35">
      <c r="A3154">
        <v>225</v>
      </c>
      <c r="B3154" t="str">
        <f t="shared" si="33"/>
        <v>BSX-%AED-225</v>
      </c>
      <c r="C3154" t="s">
        <v>2037</v>
      </c>
      <c r="D3154" s="49">
        <f>'Optional Test Detail'!$D$242</f>
        <v>0</v>
      </c>
    </row>
    <row r="3155" spans="1:4" x14ac:dyDescent="0.35">
      <c r="A3155">
        <v>226</v>
      </c>
      <c r="B3155" t="str">
        <f t="shared" si="33"/>
        <v>BSX-%AED-226</v>
      </c>
      <c r="C3155" t="s">
        <v>2038</v>
      </c>
      <c r="D3155" s="49">
        <f>'Optional Test Detail'!$D$243</f>
        <v>0</v>
      </c>
    </row>
    <row r="3156" spans="1:4" x14ac:dyDescent="0.35">
      <c r="A3156">
        <v>227</v>
      </c>
      <c r="B3156" t="str">
        <f t="shared" si="33"/>
        <v>BSX-%AED-227</v>
      </c>
      <c r="C3156" t="s">
        <v>2039</v>
      </c>
      <c r="D3156" s="49">
        <f>'Optional Test Detail'!$D$244</f>
        <v>0</v>
      </c>
    </row>
    <row r="3157" spans="1:4" x14ac:dyDescent="0.35">
      <c r="A3157">
        <v>228</v>
      </c>
      <c r="B3157" t="str">
        <f t="shared" si="33"/>
        <v>BSX-%AED-228</v>
      </c>
      <c r="C3157" t="s">
        <v>2040</v>
      </c>
      <c r="D3157" s="49">
        <f>'Optional Test Detail'!$D$245</f>
        <v>0</v>
      </c>
    </row>
    <row r="3158" spans="1:4" x14ac:dyDescent="0.35">
      <c r="A3158">
        <v>229</v>
      </c>
      <c r="B3158" t="str">
        <f t="shared" si="33"/>
        <v>BSX-%AED-229</v>
      </c>
      <c r="C3158" t="s">
        <v>2041</v>
      </c>
      <c r="D3158" s="49">
        <f>'Optional Test Detail'!$D$246</f>
        <v>0</v>
      </c>
    </row>
    <row r="3159" spans="1:4" x14ac:dyDescent="0.35">
      <c r="A3159">
        <v>230</v>
      </c>
      <c r="B3159" t="str">
        <f t="shared" si="33"/>
        <v>BSX-%AED-230</v>
      </c>
      <c r="C3159" t="s">
        <v>2042</v>
      </c>
      <c r="D3159" s="49">
        <f>'Optional Test Detail'!$D$247</f>
        <v>0</v>
      </c>
    </row>
    <row r="3160" spans="1:4" x14ac:dyDescent="0.35">
      <c r="A3160">
        <v>231</v>
      </c>
      <c r="B3160" t="str">
        <f t="shared" si="33"/>
        <v>BSX-%AED-231</v>
      </c>
      <c r="C3160" t="s">
        <v>2043</v>
      </c>
      <c r="D3160" s="49">
        <f>'Optional Test Detail'!$D$248</f>
        <v>0</v>
      </c>
    </row>
    <row r="3161" spans="1:4" x14ac:dyDescent="0.35">
      <c r="A3161" t="s">
        <v>2297</v>
      </c>
      <c r="B3161" t="str">
        <f t="shared" si="33"/>
        <v/>
      </c>
    </row>
    <row r="3162" spans="1:4" x14ac:dyDescent="0.35">
      <c r="A3162" t="s">
        <v>2297</v>
      </c>
      <c r="B3162" t="str">
        <f t="shared" si="33"/>
        <v/>
      </c>
      <c r="C3162" t="s">
        <v>2070</v>
      </c>
    </row>
    <row r="3163" spans="1:4" x14ac:dyDescent="0.35">
      <c r="A3163">
        <v>232</v>
      </c>
      <c r="B3163" t="str">
        <f t="shared" si="33"/>
        <v>BSX-%AED-232</v>
      </c>
      <c r="C3163" t="s">
        <v>2044</v>
      </c>
      <c r="D3163" s="49">
        <f>'Optional Test Detail'!$D$251</f>
        <v>0</v>
      </c>
    </row>
    <row r="3164" spans="1:4" x14ac:dyDescent="0.35">
      <c r="A3164">
        <v>233</v>
      </c>
      <c r="B3164" t="str">
        <f t="shared" si="33"/>
        <v>BSX-%AED-233</v>
      </c>
      <c r="C3164" t="s">
        <v>2045</v>
      </c>
      <c r="D3164" s="49">
        <f>'Optional Test Detail'!$D$252</f>
        <v>0</v>
      </c>
    </row>
    <row r="3165" spans="1:4" x14ac:dyDescent="0.35">
      <c r="A3165">
        <v>234</v>
      </c>
      <c r="B3165" t="str">
        <f t="shared" si="33"/>
        <v>BSX-%AED-234</v>
      </c>
      <c r="C3165" t="s">
        <v>2046</v>
      </c>
      <c r="D3165" s="49">
        <f>'Optional Test Detail'!$D$253</f>
        <v>0</v>
      </c>
    </row>
    <row r="3166" spans="1:4" x14ac:dyDescent="0.35">
      <c r="A3166">
        <v>235</v>
      </c>
      <c r="B3166" t="str">
        <f t="shared" si="33"/>
        <v>BSX-%AED-235</v>
      </c>
      <c r="C3166" t="s">
        <v>2047</v>
      </c>
      <c r="D3166" s="49">
        <f>'Optional Test Detail'!$D$254</f>
        <v>0</v>
      </c>
    </row>
    <row r="3167" spans="1:4" x14ac:dyDescent="0.35">
      <c r="A3167">
        <v>236</v>
      </c>
      <c r="B3167" t="str">
        <f t="shared" si="33"/>
        <v>BSX-%AED-236</v>
      </c>
      <c r="C3167" t="s">
        <v>2048</v>
      </c>
      <c r="D3167" s="49">
        <f>'Optional Test Detail'!$D$255</f>
        <v>0</v>
      </c>
    </row>
    <row r="3168" spans="1:4" x14ac:dyDescent="0.35">
      <c r="A3168">
        <v>237</v>
      </c>
      <c r="B3168" t="str">
        <f t="shared" si="33"/>
        <v>BSX-%AED-237</v>
      </c>
      <c r="C3168" t="s">
        <v>2049</v>
      </c>
      <c r="D3168" s="49">
        <f>'Optional Test Detail'!$D$256</f>
        <v>0</v>
      </c>
    </row>
    <row r="3169" spans="1:4" x14ac:dyDescent="0.35">
      <c r="A3169">
        <v>238</v>
      </c>
      <c r="B3169" t="str">
        <f t="shared" si="33"/>
        <v>BSX-%AED-238</v>
      </c>
      <c r="C3169" t="s">
        <v>2050</v>
      </c>
      <c r="D3169" s="49">
        <f>'Optional Test Detail'!$D$257</f>
        <v>0</v>
      </c>
    </row>
    <row r="3170" spans="1:4" x14ac:dyDescent="0.35">
      <c r="A3170">
        <v>239</v>
      </c>
      <c r="B3170" t="str">
        <f t="shared" si="33"/>
        <v>BSX-%AED-239</v>
      </c>
      <c r="C3170" t="s">
        <v>2051</v>
      </c>
      <c r="D3170" s="49">
        <f>'Optional Test Detail'!$D$258</f>
        <v>0</v>
      </c>
    </row>
    <row r="3171" spans="1:4" x14ac:dyDescent="0.35">
      <c r="A3171">
        <v>240</v>
      </c>
      <c r="B3171" t="str">
        <f t="shared" si="33"/>
        <v>BSX-%AED-240</v>
      </c>
      <c r="C3171" t="s">
        <v>2052</v>
      </c>
      <c r="D3171" s="49">
        <f>'Optional Test Detail'!$D$259</f>
        <v>0</v>
      </c>
    </row>
    <row r="3172" spans="1:4" x14ac:dyDescent="0.35">
      <c r="A3172">
        <v>241</v>
      </c>
      <c r="B3172" t="str">
        <f t="shared" si="33"/>
        <v>BSX-%AED-241</v>
      </c>
      <c r="C3172" t="s">
        <v>2053</v>
      </c>
      <c r="D3172" s="49">
        <f>'Optional Test Detail'!$D$260</f>
        <v>0</v>
      </c>
    </row>
    <row r="3173" spans="1:4" x14ac:dyDescent="0.35">
      <c r="A3173">
        <v>242</v>
      </c>
      <c r="B3173" t="str">
        <f t="shared" si="33"/>
        <v>BSX-%AED-242</v>
      </c>
      <c r="C3173" t="s">
        <v>2054</v>
      </c>
      <c r="D3173" s="49">
        <f>'Optional Test Detail'!$D$261</f>
        <v>0</v>
      </c>
    </row>
    <row r="3174" spans="1:4" x14ac:dyDescent="0.35">
      <c r="A3174">
        <v>243</v>
      </c>
      <c r="B3174" t="str">
        <f t="shared" si="33"/>
        <v>BSX-%AED-243</v>
      </c>
      <c r="C3174" t="s">
        <v>2055</v>
      </c>
      <c r="D3174" s="49">
        <f>'Optional Test Detail'!$D$262</f>
        <v>0</v>
      </c>
    </row>
    <row r="3175" spans="1:4" x14ac:dyDescent="0.35">
      <c r="A3175">
        <v>244</v>
      </c>
      <c r="B3175" t="str">
        <f t="shared" si="33"/>
        <v>BSX-%AED-244</v>
      </c>
      <c r="C3175" t="s">
        <v>2056</v>
      </c>
      <c r="D3175" s="49">
        <f>'Optional Test Detail'!$D$263</f>
        <v>0</v>
      </c>
    </row>
    <row r="3176" spans="1:4" x14ac:dyDescent="0.35">
      <c r="A3176">
        <v>245</v>
      </c>
      <c r="B3176" t="str">
        <f t="shared" si="33"/>
        <v>BSX-%AED-245</v>
      </c>
      <c r="C3176" t="s">
        <v>2057</v>
      </c>
      <c r="D3176" s="49">
        <f>'Optional Test Detail'!$D$264</f>
        <v>0</v>
      </c>
    </row>
    <row r="3177" spans="1:4" x14ac:dyDescent="0.35">
      <c r="A3177">
        <v>246</v>
      </c>
      <c r="B3177" t="str">
        <f t="shared" si="33"/>
        <v>BSX-%AED-246</v>
      </c>
      <c r="C3177" t="s">
        <v>2058</v>
      </c>
      <c r="D3177" s="49">
        <f>'Optional Test Detail'!$D$265</f>
        <v>0</v>
      </c>
    </row>
    <row r="3178" spans="1:4" x14ac:dyDescent="0.35">
      <c r="A3178">
        <v>247</v>
      </c>
      <c r="B3178" t="str">
        <f t="shared" si="33"/>
        <v>BSX-%AED-247</v>
      </c>
      <c r="C3178" t="s">
        <v>2059</v>
      </c>
      <c r="D3178" s="49">
        <f>'Optional Test Detail'!$D$266</f>
        <v>0</v>
      </c>
    </row>
    <row r="3179" spans="1:4" x14ac:dyDescent="0.35">
      <c r="A3179">
        <v>248</v>
      </c>
      <c r="B3179" t="str">
        <f t="shared" si="33"/>
        <v>BSX-%AED-248</v>
      </c>
      <c r="C3179" t="s">
        <v>2060</v>
      </c>
      <c r="D3179" s="49">
        <f>'Optional Test Detail'!$D$267</f>
        <v>0</v>
      </c>
    </row>
    <row r="3180" spans="1:4" x14ac:dyDescent="0.35">
      <c r="A3180">
        <v>249</v>
      </c>
      <c r="B3180" t="str">
        <f t="shared" si="33"/>
        <v>BSX-%AED-249</v>
      </c>
      <c r="C3180" t="s">
        <v>2061</v>
      </c>
      <c r="D3180" s="49">
        <f>'Optional Test Detail'!$D$268</f>
        <v>0</v>
      </c>
    </row>
    <row r="3181" spans="1:4" x14ac:dyDescent="0.35">
      <c r="A3181">
        <v>250</v>
      </c>
      <c r="B3181" t="str">
        <f t="shared" ref="B3181:B3244" si="34">IF(A3181="","",CONCATENATE("BSX-%AED-",A3181))</f>
        <v>BSX-%AED-250</v>
      </c>
      <c r="C3181" t="s">
        <v>2062</v>
      </c>
      <c r="D3181" s="49">
        <f>'Optional Test Detail'!$D$269</f>
        <v>0</v>
      </c>
    </row>
    <row r="3182" spans="1:4" x14ac:dyDescent="0.35">
      <c r="A3182">
        <v>251</v>
      </c>
      <c r="B3182" t="str">
        <f t="shared" si="34"/>
        <v>BSX-%AED-251</v>
      </c>
      <c r="C3182" t="s">
        <v>2063</v>
      </c>
      <c r="D3182" s="49">
        <f>'Optional Test Detail'!$D$270</f>
        <v>0</v>
      </c>
    </row>
    <row r="3183" spans="1:4" x14ac:dyDescent="0.35">
      <c r="A3183">
        <v>252</v>
      </c>
      <c r="B3183" t="str">
        <f t="shared" si="34"/>
        <v>BSX-%AED-252</v>
      </c>
      <c r="C3183" t="s">
        <v>2064</v>
      </c>
      <c r="D3183" s="49">
        <f>'Optional Test Detail'!$D$271</f>
        <v>0</v>
      </c>
    </row>
    <row r="3184" spans="1:4" x14ac:dyDescent="0.35">
      <c r="A3184">
        <v>253</v>
      </c>
      <c r="B3184" t="str">
        <f t="shared" si="34"/>
        <v>BSX-%AED-253</v>
      </c>
      <c r="C3184" t="s">
        <v>2065</v>
      </c>
      <c r="D3184" s="49">
        <f>'Optional Test Detail'!$D$272</f>
        <v>0</v>
      </c>
    </row>
    <row r="3185" spans="1:4" x14ac:dyDescent="0.35">
      <c r="A3185">
        <v>254</v>
      </c>
      <c r="B3185" t="str">
        <f t="shared" si="34"/>
        <v>BSX-%AED-254</v>
      </c>
      <c r="C3185" t="s">
        <v>2066</v>
      </c>
      <c r="D3185" s="49">
        <f>'Optional Test Detail'!$D$273</f>
        <v>0</v>
      </c>
    </row>
    <row r="3186" spans="1:4" x14ac:dyDescent="0.35">
      <c r="A3186">
        <v>255</v>
      </c>
      <c r="B3186" t="str">
        <f t="shared" si="34"/>
        <v>BSX-%AED-255</v>
      </c>
      <c r="C3186" t="s">
        <v>2067</v>
      </c>
      <c r="D3186" s="49">
        <f>'Optional Test Detail'!$D$274</f>
        <v>0</v>
      </c>
    </row>
    <row r="3187" spans="1:4" x14ac:dyDescent="0.35">
      <c r="A3187">
        <v>256</v>
      </c>
      <c r="B3187" t="str">
        <f t="shared" si="34"/>
        <v>BSX-%AED-256</v>
      </c>
      <c r="C3187" t="s">
        <v>2043</v>
      </c>
      <c r="D3187" s="49">
        <f>'Optional Test Detail'!$D$275</f>
        <v>0</v>
      </c>
    </row>
    <row r="3188" spans="1:4" x14ac:dyDescent="0.35">
      <c r="A3188" t="s">
        <v>2297</v>
      </c>
      <c r="B3188" t="str">
        <f t="shared" si="34"/>
        <v/>
      </c>
    </row>
    <row r="3189" spans="1:4" x14ac:dyDescent="0.35">
      <c r="A3189" t="s">
        <v>2297</v>
      </c>
      <c r="B3189" t="str">
        <f t="shared" si="34"/>
        <v/>
      </c>
      <c r="C3189" t="s">
        <v>2086</v>
      </c>
    </row>
    <row r="3190" spans="1:4" x14ac:dyDescent="0.35">
      <c r="A3190">
        <v>257</v>
      </c>
      <c r="B3190" t="str">
        <f t="shared" si="34"/>
        <v>BSX-%AED-257</v>
      </c>
      <c r="C3190" t="s">
        <v>2071</v>
      </c>
      <c r="D3190" s="49">
        <f>'Optional Test Detail'!$D$278</f>
        <v>0</v>
      </c>
    </row>
    <row r="3191" spans="1:4" x14ac:dyDescent="0.35">
      <c r="A3191">
        <v>258</v>
      </c>
      <c r="B3191" t="str">
        <f t="shared" si="34"/>
        <v>BSX-%AED-258</v>
      </c>
      <c r="C3191" t="s">
        <v>2072</v>
      </c>
      <c r="D3191" s="49">
        <f>'Optional Test Detail'!$D$279</f>
        <v>0</v>
      </c>
    </row>
    <row r="3192" spans="1:4" x14ac:dyDescent="0.35">
      <c r="A3192">
        <v>259</v>
      </c>
      <c r="B3192" t="str">
        <f t="shared" si="34"/>
        <v>BSX-%AED-259</v>
      </c>
      <c r="C3192" t="s">
        <v>2073</v>
      </c>
      <c r="D3192" s="49">
        <f>'Optional Test Detail'!$D$280</f>
        <v>0</v>
      </c>
    </row>
    <row r="3193" spans="1:4" x14ac:dyDescent="0.35">
      <c r="A3193">
        <v>260</v>
      </c>
      <c r="B3193" t="str">
        <f t="shared" si="34"/>
        <v>BSX-%AED-260</v>
      </c>
      <c r="C3193" t="s">
        <v>2074</v>
      </c>
      <c r="D3193" s="49">
        <f>'Optional Test Detail'!$D$281</f>
        <v>0</v>
      </c>
    </row>
    <row r="3194" spans="1:4" x14ac:dyDescent="0.35">
      <c r="A3194">
        <v>261</v>
      </c>
      <c r="B3194" t="str">
        <f t="shared" si="34"/>
        <v>BSX-%AED-261</v>
      </c>
      <c r="C3194" t="s">
        <v>2075</v>
      </c>
      <c r="D3194" s="49">
        <f>'Optional Test Detail'!$D$282</f>
        <v>0</v>
      </c>
    </row>
    <row r="3195" spans="1:4" x14ac:dyDescent="0.35">
      <c r="A3195">
        <v>262</v>
      </c>
      <c r="B3195" t="str">
        <f t="shared" si="34"/>
        <v>BSX-%AED-262</v>
      </c>
      <c r="C3195" t="s">
        <v>2076</v>
      </c>
      <c r="D3195" s="49">
        <f>'Optional Test Detail'!$D$283</f>
        <v>0</v>
      </c>
    </row>
    <row r="3196" spans="1:4" x14ac:dyDescent="0.35">
      <c r="A3196">
        <v>263</v>
      </c>
      <c r="B3196" t="str">
        <f t="shared" si="34"/>
        <v>BSX-%AED-263</v>
      </c>
      <c r="C3196" t="s">
        <v>2077</v>
      </c>
      <c r="D3196" s="49">
        <f>'Optional Test Detail'!$D$284</f>
        <v>0</v>
      </c>
    </row>
    <row r="3197" spans="1:4" x14ac:dyDescent="0.35">
      <c r="A3197">
        <v>264</v>
      </c>
      <c r="B3197" t="str">
        <f t="shared" si="34"/>
        <v>BSX-%AED-264</v>
      </c>
      <c r="C3197" t="s">
        <v>2078</v>
      </c>
      <c r="D3197" s="49">
        <f>'Optional Test Detail'!$D$285</f>
        <v>0</v>
      </c>
    </row>
    <row r="3198" spans="1:4" x14ac:dyDescent="0.35">
      <c r="A3198">
        <v>265</v>
      </c>
      <c r="B3198" t="str">
        <f t="shared" si="34"/>
        <v>BSX-%AED-265</v>
      </c>
      <c r="C3198" t="s">
        <v>2079</v>
      </c>
      <c r="D3198" s="49">
        <f>'Optional Test Detail'!$D$286</f>
        <v>0</v>
      </c>
    </row>
    <row r="3199" spans="1:4" x14ac:dyDescent="0.35">
      <c r="A3199">
        <v>266</v>
      </c>
      <c r="B3199" t="str">
        <f t="shared" si="34"/>
        <v>BSX-%AED-266</v>
      </c>
      <c r="C3199" t="s">
        <v>2080</v>
      </c>
      <c r="D3199" s="49">
        <f>'Optional Test Detail'!$D$287</f>
        <v>0</v>
      </c>
    </row>
    <row r="3200" spans="1:4" x14ac:dyDescent="0.35">
      <c r="A3200">
        <v>267</v>
      </c>
      <c r="B3200" t="str">
        <f t="shared" si="34"/>
        <v>BSX-%AED-267</v>
      </c>
      <c r="C3200" t="s">
        <v>2081</v>
      </c>
      <c r="D3200" s="49">
        <f>'Optional Test Detail'!$D$288</f>
        <v>0</v>
      </c>
    </row>
    <row r="3201" spans="1:4" x14ac:dyDescent="0.35">
      <c r="A3201">
        <v>268</v>
      </c>
      <c r="B3201" t="str">
        <f t="shared" si="34"/>
        <v>BSX-%AED-268</v>
      </c>
      <c r="C3201" t="s">
        <v>2082</v>
      </c>
      <c r="D3201" s="49">
        <f>'Optional Test Detail'!$D$289</f>
        <v>0</v>
      </c>
    </row>
    <row r="3202" spans="1:4" x14ac:dyDescent="0.35">
      <c r="A3202">
        <v>269</v>
      </c>
      <c r="B3202" t="str">
        <f t="shared" si="34"/>
        <v>BSX-%AED-269</v>
      </c>
      <c r="C3202" t="s">
        <v>2083</v>
      </c>
      <c r="D3202" s="49">
        <f>'Optional Test Detail'!$D$290</f>
        <v>0</v>
      </c>
    </row>
    <row r="3203" spans="1:4" x14ac:dyDescent="0.35">
      <c r="A3203">
        <v>270</v>
      </c>
      <c r="B3203" t="str">
        <f t="shared" si="34"/>
        <v>BSX-%AED-270</v>
      </c>
      <c r="C3203" t="s">
        <v>2084</v>
      </c>
      <c r="D3203" s="49">
        <f>'Optional Test Detail'!$D$291</f>
        <v>0</v>
      </c>
    </row>
    <row r="3204" spans="1:4" x14ac:dyDescent="0.35">
      <c r="A3204">
        <v>271</v>
      </c>
      <c r="B3204" t="str">
        <f t="shared" si="34"/>
        <v>BSX-%AED-271</v>
      </c>
      <c r="C3204" t="s">
        <v>2087</v>
      </c>
      <c r="D3204" s="49">
        <f>'Optional Test Detail'!$D$292</f>
        <v>0</v>
      </c>
    </row>
    <row r="3205" spans="1:4" x14ac:dyDescent="0.35">
      <c r="A3205">
        <v>272</v>
      </c>
      <c r="B3205" t="str">
        <f t="shared" si="34"/>
        <v>BSX-%AED-272</v>
      </c>
      <c r="C3205" t="s">
        <v>2085</v>
      </c>
      <c r="D3205" s="49">
        <f>'Optional Test Detail'!$D$293</f>
        <v>0</v>
      </c>
    </row>
    <row r="3206" spans="1:4" x14ac:dyDescent="0.35">
      <c r="A3206" t="s">
        <v>2297</v>
      </c>
      <c r="B3206" t="str">
        <f t="shared" si="34"/>
        <v/>
      </c>
    </row>
    <row r="3207" spans="1:4" x14ac:dyDescent="0.35">
      <c r="A3207" t="s">
        <v>2297</v>
      </c>
      <c r="B3207" t="str">
        <f t="shared" si="34"/>
        <v/>
      </c>
    </row>
    <row r="3208" spans="1:4" x14ac:dyDescent="0.35">
      <c r="A3208" t="s">
        <v>2297</v>
      </c>
      <c r="B3208" t="str">
        <f t="shared" si="34"/>
        <v/>
      </c>
      <c r="C3208" t="s">
        <v>187</v>
      </c>
    </row>
    <row r="3209" spans="1:4" x14ac:dyDescent="0.35">
      <c r="A3209" t="s">
        <v>2297</v>
      </c>
      <c r="B3209" t="str">
        <f t="shared" si="34"/>
        <v/>
      </c>
      <c r="C3209" t="s">
        <v>2095</v>
      </c>
    </row>
    <row r="3210" spans="1:4" x14ac:dyDescent="0.35">
      <c r="A3210">
        <v>273</v>
      </c>
      <c r="B3210" t="str">
        <f t="shared" si="34"/>
        <v>BSX-%AED-273</v>
      </c>
      <c r="C3210" t="s">
        <v>2088</v>
      </c>
      <c r="D3210" s="49">
        <f>'Optional Test Detail'!$D$298</f>
        <v>0</v>
      </c>
    </row>
    <row r="3211" spans="1:4" x14ac:dyDescent="0.35">
      <c r="A3211">
        <v>274</v>
      </c>
      <c r="B3211" t="str">
        <f t="shared" si="34"/>
        <v>BSX-%AED-274</v>
      </c>
      <c r="C3211" t="s">
        <v>2089</v>
      </c>
      <c r="D3211" s="49">
        <f>'Optional Test Detail'!$D$299</f>
        <v>0</v>
      </c>
    </row>
    <row r="3212" spans="1:4" x14ac:dyDescent="0.35">
      <c r="A3212">
        <v>275</v>
      </c>
      <c r="B3212" t="str">
        <f t="shared" si="34"/>
        <v>BSX-%AED-275</v>
      </c>
      <c r="C3212" t="s">
        <v>2090</v>
      </c>
      <c r="D3212" s="49">
        <f>'Optional Test Detail'!$D$300</f>
        <v>0</v>
      </c>
    </row>
    <row r="3213" spans="1:4" x14ac:dyDescent="0.35">
      <c r="A3213">
        <v>276</v>
      </c>
      <c r="B3213" t="str">
        <f t="shared" si="34"/>
        <v>BSX-%AED-276</v>
      </c>
      <c r="C3213" t="s">
        <v>2091</v>
      </c>
      <c r="D3213" s="49">
        <f>'Optional Test Detail'!$D$301</f>
        <v>0</v>
      </c>
    </row>
    <row r="3214" spans="1:4" x14ac:dyDescent="0.35">
      <c r="A3214">
        <v>277</v>
      </c>
      <c r="B3214" t="str">
        <f t="shared" si="34"/>
        <v>BSX-%AED-277</v>
      </c>
      <c r="C3214" t="s">
        <v>2092</v>
      </c>
      <c r="D3214" s="49">
        <f>'Optional Test Detail'!$D$302</f>
        <v>0</v>
      </c>
    </row>
    <row r="3215" spans="1:4" x14ac:dyDescent="0.35">
      <c r="A3215">
        <v>278</v>
      </c>
      <c r="B3215" t="str">
        <f t="shared" si="34"/>
        <v>BSX-%AED-278</v>
      </c>
      <c r="C3215" t="s">
        <v>2093</v>
      </c>
      <c r="D3215" s="49">
        <f>'Optional Test Detail'!$D$303</f>
        <v>0</v>
      </c>
    </row>
    <row r="3216" spans="1:4" x14ac:dyDescent="0.35">
      <c r="A3216">
        <v>279</v>
      </c>
      <c r="B3216" t="str">
        <f t="shared" si="34"/>
        <v>BSX-%AED-279</v>
      </c>
      <c r="C3216" t="s">
        <v>2094</v>
      </c>
      <c r="D3216" s="49">
        <f>'Optional Test Detail'!$D$304</f>
        <v>0</v>
      </c>
    </row>
    <row r="3217" spans="1:4" x14ac:dyDescent="0.35">
      <c r="A3217">
        <v>280</v>
      </c>
      <c r="B3217" t="str">
        <f t="shared" si="34"/>
        <v>BSX-%AED-280</v>
      </c>
      <c r="C3217" t="s">
        <v>2122</v>
      </c>
      <c r="D3217" s="49">
        <f>'Optional Test Detail'!$D$305</f>
        <v>0</v>
      </c>
    </row>
    <row r="3218" spans="1:4" x14ac:dyDescent="0.35">
      <c r="A3218">
        <v>281</v>
      </c>
      <c r="B3218" t="str">
        <f t="shared" si="34"/>
        <v>BSX-%AED-281</v>
      </c>
      <c r="C3218" t="s">
        <v>2114</v>
      </c>
      <c r="D3218" s="49">
        <f>'Optional Test Detail'!$D$306</f>
        <v>0</v>
      </c>
    </row>
    <row r="3219" spans="1:4" x14ac:dyDescent="0.35">
      <c r="A3219" t="s">
        <v>2297</v>
      </c>
      <c r="B3219" t="str">
        <f t="shared" si="34"/>
        <v/>
      </c>
    </row>
    <row r="3220" spans="1:4" x14ac:dyDescent="0.35">
      <c r="A3220" t="s">
        <v>2297</v>
      </c>
      <c r="B3220" t="str">
        <f t="shared" si="34"/>
        <v/>
      </c>
      <c r="C3220" t="s">
        <v>2112</v>
      </c>
    </row>
    <row r="3221" spans="1:4" x14ac:dyDescent="0.35">
      <c r="A3221">
        <v>282</v>
      </c>
      <c r="B3221" t="str">
        <f t="shared" si="34"/>
        <v>BSX-%AED-282</v>
      </c>
      <c r="C3221" t="s">
        <v>2096</v>
      </c>
      <c r="D3221" s="49">
        <f>'Optional Test Detail'!$D$309</f>
        <v>0</v>
      </c>
    </row>
    <row r="3222" spans="1:4" x14ac:dyDescent="0.35">
      <c r="A3222">
        <v>283</v>
      </c>
      <c r="B3222" t="str">
        <f t="shared" si="34"/>
        <v>BSX-%AED-283</v>
      </c>
      <c r="C3222" t="s">
        <v>2097</v>
      </c>
      <c r="D3222" s="49">
        <f>'Optional Test Detail'!$D$310</f>
        <v>0</v>
      </c>
    </row>
    <row r="3223" spans="1:4" x14ac:dyDescent="0.35">
      <c r="A3223">
        <v>284</v>
      </c>
      <c r="B3223" t="str">
        <f t="shared" si="34"/>
        <v>BSX-%AED-284</v>
      </c>
      <c r="C3223" t="s">
        <v>2098</v>
      </c>
      <c r="D3223" s="49">
        <f>'Optional Test Detail'!$D$311</f>
        <v>0</v>
      </c>
    </row>
    <row r="3224" spans="1:4" x14ac:dyDescent="0.35">
      <c r="A3224">
        <v>285</v>
      </c>
      <c r="B3224" t="str">
        <f t="shared" si="34"/>
        <v>BSX-%AED-285</v>
      </c>
      <c r="C3224" t="s">
        <v>2099</v>
      </c>
      <c r="D3224" s="49">
        <f>'Optional Test Detail'!$D$312</f>
        <v>0</v>
      </c>
    </row>
    <row r="3225" spans="1:4" x14ac:dyDescent="0.35">
      <c r="A3225">
        <v>286</v>
      </c>
      <c r="B3225" t="str">
        <f t="shared" si="34"/>
        <v>BSX-%AED-286</v>
      </c>
      <c r="C3225" t="s">
        <v>2100</v>
      </c>
      <c r="D3225" s="49">
        <f>'Optional Test Detail'!$D$313</f>
        <v>0</v>
      </c>
    </row>
    <row r="3226" spans="1:4" x14ac:dyDescent="0.35">
      <c r="A3226">
        <v>287</v>
      </c>
      <c r="B3226" t="str">
        <f t="shared" si="34"/>
        <v>BSX-%AED-287</v>
      </c>
      <c r="C3226" t="s">
        <v>2101</v>
      </c>
      <c r="D3226" s="49">
        <f>'Optional Test Detail'!$D$314</f>
        <v>0</v>
      </c>
    </row>
    <row r="3227" spans="1:4" x14ac:dyDescent="0.35">
      <c r="A3227">
        <v>288</v>
      </c>
      <c r="B3227" t="str">
        <f t="shared" si="34"/>
        <v>BSX-%AED-288</v>
      </c>
      <c r="C3227" t="s">
        <v>2102</v>
      </c>
      <c r="D3227" s="49">
        <f>'Optional Test Detail'!$D$315</f>
        <v>0</v>
      </c>
    </row>
    <row r="3228" spans="1:4" x14ac:dyDescent="0.35">
      <c r="A3228">
        <v>289</v>
      </c>
      <c r="B3228" t="str">
        <f t="shared" si="34"/>
        <v>BSX-%AED-289</v>
      </c>
      <c r="C3228" t="s">
        <v>2103</v>
      </c>
      <c r="D3228" s="49">
        <f>'Optional Test Detail'!$D$316</f>
        <v>0</v>
      </c>
    </row>
    <row r="3229" spans="1:4" x14ac:dyDescent="0.35">
      <c r="A3229">
        <v>290</v>
      </c>
      <c r="B3229" t="str">
        <f t="shared" si="34"/>
        <v>BSX-%AED-290</v>
      </c>
      <c r="C3229" t="s">
        <v>2104</v>
      </c>
      <c r="D3229" s="49">
        <f>'Optional Test Detail'!$D$317</f>
        <v>0</v>
      </c>
    </row>
    <row r="3230" spans="1:4" x14ac:dyDescent="0.35">
      <c r="A3230">
        <v>291</v>
      </c>
      <c r="B3230" t="str">
        <f t="shared" si="34"/>
        <v>BSX-%AED-291</v>
      </c>
      <c r="C3230" t="s">
        <v>2105</v>
      </c>
      <c r="D3230" s="49">
        <f>'Optional Test Detail'!$D$318</f>
        <v>0</v>
      </c>
    </row>
    <row r="3231" spans="1:4" x14ac:dyDescent="0.35">
      <c r="A3231">
        <v>292</v>
      </c>
      <c r="B3231" t="str">
        <f t="shared" si="34"/>
        <v>BSX-%AED-292</v>
      </c>
      <c r="C3231" t="s">
        <v>2106</v>
      </c>
      <c r="D3231" s="49">
        <f>'Optional Test Detail'!$D$319</f>
        <v>0</v>
      </c>
    </row>
    <row r="3232" spans="1:4" x14ac:dyDescent="0.35">
      <c r="A3232">
        <v>293</v>
      </c>
      <c r="B3232" t="str">
        <f t="shared" si="34"/>
        <v>BSX-%AED-293</v>
      </c>
      <c r="C3232" t="s">
        <v>2107</v>
      </c>
      <c r="D3232" s="49">
        <f>'Optional Test Detail'!$D$320</f>
        <v>0</v>
      </c>
    </row>
    <row r="3233" spans="1:4" x14ac:dyDescent="0.35">
      <c r="A3233">
        <v>294</v>
      </c>
      <c r="B3233" t="str">
        <f t="shared" si="34"/>
        <v>BSX-%AED-294</v>
      </c>
      <c r="C3233" t="s">
        <v>2108</v>
      </c>
      <c r="D3233" s="49">
        <f>'Optional Test Detail'!$D$321</f>
        <v>0</v>
      </c>
    </row>
    <row r="3234" spans="1:4" x14ac:dyDescent="0.35">
      <c r="A3234">
        <v>295</v>
      </c>
      <c r="B3234" t="str">
        <f t="shared" si="34"/>
        <v>BSX-%AED-295</v>
      </c>
      <c r="C3234" t="s">
        <v>2109</v>
      </c>
      <c r="D3234" s="49">
        <f>'Optional Test Detail'!$D$322</f>
        <v>0</v>
      </c>
    </row>
    <row r="3235" spans="1:4" x14ac:dyDescent="0.35">
      <c r="A3235">
        <v>296</v>
      </c>
      <c r="B3235" t="str">
        <f t="shared" si="34"/>
        <v>BSX-%AED-296</v>
      </c>
      <c r="C3235" t="s">
        <v>2110</v>
      </c>
      <c r="D3235" s="49">
        <f>'Optional Test Detail'!$D$323</f>
        <v>0</v>
      </c>
    </row>
    <row r="3236" spans="1:4" x14ac:dyDescent="0.35">
      <c r="A3236">
        <v>297</v>
      </c>
      <c r="B3236" t="str">
        <f t="shared" si="34"/>
        <v>BSX-%AED-297</v>
      </c>
      <c r="C3236" t="s">
        <v>2111</v>
      </c>
      <c r="D3236" s="49">
        <f>'Optional Test Detail'!$D$324</f>
        <v>0</v>
      </c>
    </row>
    <row r="3237" spans="1:4" x14ac:dyDescent="0.35">
      <c r="A3237">
        <v>298</v>
      </c>
      <c r="B3237" t="str">
        <f t="shared" si="34"/>
        <v>BSX-%AED-298</v>
      </c>
      <c r="C3237" t="s">
        <v>2121</v>
      </c>
      <c r="D3237" s="49">
        <f>'Optional Test Detail'!$D$325</f>
        <v>0</v>
      </c>
    </row>
    <row r="3238" spans="1:4" x14ac:dyDescent="0.35">
      <c r="A3238">
        <v>299</v>
      </c>
      <c r="B3238" t="str">
        <f t="shared" si="34"/>
        <v>BSX-%AED-299</v>
      </c>
      <c r="C3238" t="s">
        <v>2113</v>
      </c>
      <c r="D3238" s="49">
        <f>'Optional Test Detail'!$D$326</f>
        <v>0</v>
      </c>
    </row>
    <row r="3239" spans="1:4" x14ac:dyDescent="0.35">
      <c r="A3239" t="s">
        <v>2297</v>
      </c>
      <c r="B3239" t="str">
        <f t="shared" si="34"/>
        <v/>
      </c>
    </row>
    <row r="3240" spans="1:4" x14ac:dyDescent="0.35">
      <c r="A3240" t="s">
        <v>2297</v>
      </c>
      <c r="B3240" t="str">
        <f t="shared" si="34"/>
        <v/>
      </c>
      <c r="C3240" t="s">
        <v>2284</v>
      </c>
    </row>
    <row r="3241" spans="1:4" x14ac:dyDescent="0.35">
      <c r="A3241">
        <v>300</v>
      </c>
      <c r="B3241" t="str">
        <f t="shared" si="34"/>
        <v>BSX-%AED-300</v>
      </c>
      <c r="C3241" t="s">
        <v>2115</v>
      </c>
      <c r="D3241" s="49">
        <f>'Optional Test Detail'!$D$329</f>
        <v>0</v>
      </c>
    </row>
    <row r="3242" spans="1:4" x14ac:dyDescent="0.35">
      <c r="A3242">
        <v>301</v>
      </c>
      <c r="B3242" t="str">
        <f t="shared" si="34"/>
        <v>BSX-%AED-301</v>
      </c>
      <c r="C3242" t="s">
        <v>2116</v>
      </c>
      <c r="D3242" s="49">
        <f>'Optional Test Detail'!$D$330</f>
        <v>0</v>
      </c>
    </row>
    <row r="3243" spans="1:4" x14ac:dyDescent="0.35">
      <c r="A3243">
        <v>302</v>
      </c>
      <c r="B3243" t="str">
        <f t="shared" si="34"/>
        <v>BSX-%AED-302</v>
      </c>
      <c r="C3243" t="s">
        <v>2117</v>
      </c>
      <c r="D3243" s="49">
        <f>'Optional Test Detail'!$D$331</f>
        <v>0</v>
      </c>
    </row>
    <row r="3244" spans="1:4" x14ac:dyDescent="0.35">
      <c r="A3244">
        <v>303</v>
      </c>
      <c r="B3244" t="str">
        <f t="shared" si="34"/>
        <v>BSX-%AED-303</v>
      </c>
      <c r="C3244" t="s">
        <v>2118</v>
      </c>
      <c r="D3244" s="49">
        <f>'Optional Test Detail'!$D$332</f>
        <v>0</v>
      </c>
    </row>
    <row r="3245" spans="1:4" x14ac:dyDescent="0.35">
      <c r="A3245">
        <v>304</v>
      </c>
      <c r="B3245" t="str">
        <f t="shared" ref="B3245:B3308" si="35">IF(A3245="","",CONCATENATE("BSX-%AED-",A3245))</f>
        <v>BSX-%AED-304</v>
      </c>
      <c r="C3245" t="s">
        <v>2119</v>
      </c>
      <c r="D3245" s="49">
        <f>'Optional Test Detail'!$D$333</f>
        <v>0</v>
      </c>
    </row>
    <row r="3246" spans="1:4" x14ac:dyDescent="0.35">
      <c r="A3246">
        <v>305</v>
      </c>
      <c r="B3246" t="str">
        <f t="shared" si="35"/>
        <v>BSX-%AED-305</v>
      </c>
      <c r="C3246" t="s">
        <v>2120</v>
      </c>
      <c r="D3246" s="49">
        <f>'Optional Test Detail'!$D$334</f>
        <v>0</v>
      </c>
    </row>
    <row r="3247" spans="1:4" x14ac:dyDescent="0.35">
      <c r="A3247">
        <v>306</v>
      </c>
      <c r="B3247" t="str">
        <f t="shared" si="35"/>
        <v>BSX-%AED-306</v>
      </c>
      <c r="C3247" t="s">
        <v>2123</v>
      </c>
      <c r="D3247" s="49">
        <f>'Optional Test Detail'!$D$335</f>
        <v>0</v>
      </c>
    </row>
    <row r="3248" spans="1:4" x14ac:dyDescent="0.35">
      <c r="A3248">
        <v>307</v>
      </c>
      <c r="B3248" t="str">
        <f t="shared" si="35"/>
        <v>BSX-%AED-307</v>
      </c>
      <c r="C3248" t="s">
        <v>2280</v>
      </c>
      <c r="D3248" s="49">
        <f>'Optional Test Detail'!$D$336</f>
        <v>0</v>
      </c>
    </row>
    <row r="3249" spans="1:4" x14ac:dyDescent="0.35">
      <c r="A3249">
        <v>308</v>
      </c>
      <c r="B3249" t="str">
        <f t="shared" si="35"/>
        <v>BSX-%AED-308</v>
      </c>
      <c r="C3249" t="s">
        <v>2281</v>
      </c>
      <c r="D3249" s="49">
        <f>'Optional Test Detail'!$D$337</f>
        <v>0</v>
      </c>
    </row>
    <row r="3250" spans="1:4" x14ac:dyDescent="0.35">
      <c r="A3250" t="s">
        <v>2297</v>
      </c>
      <c r="B3250" t="str">
        <f t="shared" si="35"/>
        <v/>
      </c>
    </row>
    <row r="3251" spans="1:4" x14ac:dyDescent="0.35">
      <c r="A3251" t="s">
        <v>2297</v>
      </c>
      <c r="B3251" t="str">
        <f t="shared" si="35"/>
        <v/>
      </c>
      <c r="C3251" t="s">
        <v>2285</v>
      </c>
    </row>
    <row r="3252" spans="1:4" x14ac:dyDescent="0.35">
      <c r="A3252">
        <v>309</v>
      </c>
      <c r="B3252" t="str">
        <f t="shared" si="35"/>
        <v>BSX-%AED-309</v>
      </c>
      <c r="C3252" t="s">
        <v>2124</v>
      </c>
      <c r="D3252" s="49">
        <f>'Optional Test Detail'!$D$340</f>
        <v>0</v>
      </c>
    </row>
    <row r="3253" spans="1:4" x14ac:dyDescent="0.35">
      <c r="A3253">
        <v>310</v>
      </c>
      <c r="B3253" t="str">
        <f t="shared" si="35"/>
        <v>BSX-%AED-310</v>
      </c>
      <c r="C3253" t="s">
        <v>2125</v>
      </c>
      <c r="D3253" s="49">
        <f>'Optional Test Detail'!$D$341</f>
        <v>0</v>
      </c>
    </row>
    <row r="3254" spans="1:4" x14ac:dyDescent="0.35">
      <c r="A3254">
        <v>311</v>
      </c>
      <c r="B3254" t="str">
        <f t="shared" si="35"/>
        <v>BSX-%AED-311</v>
      </c>
      <c r="C3254" t="s">
        <v>2139</v>
      </c>
      <c r="D3254" s="49">
        <f>'Optional Test Detail'!$D$342</f>
        <v>0</v>
      </c>
    </row>
    <row r="3255" spans="1:4" x14ac:dyDescent="0.35">
      <c r="A3255">
        <v>312</v>
      </c>
      <c r="B3255" t="str">
        <f t="shared" si="35"/>
        <v>BSX-%AED-312</v>
      </c>
      <c r="C3255" t="s">
        <v>2126</v>
      </c>
      <c r="D3255" s="49">
        <f>'Optional Test Detail'!$D$343</f>
        <v>0</v>
      </c>
    </row>
    <row r="3256" spans="1:4" x14ac:dyDescent="0.35">
      <c r="A3256" t="s">
        <v>2297</v>
      </c>
      <c r="B3256" t="str">
        <f t="shared" si="35"/>
        <v/>
      </c>
    </row>
    <row r="3257" spans="1:4" x14ac:dyDescent="0.35">
      <c r="A3257" t="s">
        <v>2297</v>
      </c>
      <c r="B3257" t="str">
        <f t="shared" si="35"/>
        <v/>
      </c>
      <c r="C3257" t="s">
        <v>2286</v>
      </c>
    </row>
    <row r="3258" spans="1:4" x14ac:dyDescent="0.35">
      <c r="A3258">
        <v>313</v>
      </c>
      <c r="B3258" t="str">
        <f t="shared" si="35"/>
        <v>BSX-%AED-313</v>
      </c>
      <c r="C3258" t="s">
        <v>209</v>
      </c>
      <c r="D3258" s="49">
        <f>'Optional Test Detail'!$D$346</f>
        <v>0</v>
      </c>
    </row>
    <row r="3259" spans="1:4" x14ac:dyDescent="0.35">
      <c r="A3259">
        <v>314</v>
      </c>
      <c r="B3259" t="str">
        <f t="shared" si="35"/>
        <v>BSX-%AED-314</v>
      </c>
      <c r="C3259" t="s">
        <v>2127</v>
      </c>
      <c r="D3259" s="49">
        <f>'Optional Test Detail'!$D$347</f>
        <v>0</v>
      </c>
    </row>
    <row r="3260" spans="1:4" x14ac:dyDescent="0.35">
      <c r="A3260">
        <v>315</v>
      </c>
      <c r="B3260" t="str">
        <f t="shared" si="35"/>
        <v>BSX-%AED-315</v>
      </c>
      <c r="C3260" t="s">
        <v>2128</v>
      </c>
      <c r="D3260" s="49">
        <f>'Optional Test Detail'!$D$348</f>
        <v>0</v>
      </c>
    </row>
    <row r="3261" spans="1:4" x14ac:dyDescent="0.35">
      <c r="A3261">
        <v>316</v>
      </c>
      <c r="B3261" t="str">
        <f t="shared" si="35"/>
        <v>BSX-%AED-316</v>
      </c>
      <c r="C3261" t="s">
        <v>2129</v>
      </c>
      <c r="D3261" s="49">
        <f>'Optional Test Detail'!$D$349</f>
        <v>0</v>
      </c>
    </row>
    <row r="3262" spans="1:4" x14ac:dyDescent="0.35">
      <c r="A3262">
        <v>317</v>
      </c>
      <c r="B3262" t="str">
        <f t="shared" si="35"/>
        <v>BSX-%AED-317</v>
      </c>
      <c r="C3262" t="s">
        <v>2130</v>
      </c>
      <c r="D3262" s="49">
        <f>'Optional Test Detail'!$D$350</f>
        <v>0</v>
      </c>
    </row>
    <row r="3263" spans="1:4" x14ac:dyDescent="0.35">
      <c r="A3263">
        <v>318</v>
      </c>
      <c r="B3263" t="str">
        <f t="shared" si="35"/>
        <v>BSX-%AED-318</v>
      </c>
      <c r="C3263" t="s">
        <v>2131</v>
      </c>
      <c r="D3263" s="49">
        <f>'Optional Test Detail'!$D$351</f>
        <v>0</v>
      </c>
    </row>
    <row r="3264" spans="1:4" x14ac:dyDescent="0.35">
      <c r="A3264">
        <v>319</v>
      </c>
      <c r="B3264" t="str">
        <f t="shared" si="35"/>
        <v>BSX-%AED-319</v>
      </c>
      <c r="C3264" t="s">
        <v>2132</v>
      </c>
      <c r="D3264" s="49">
        <f>'Optional Test Detail'!$D$352</f>
        <v>0</v>
      </c>
    </row>
    <row r="3265" spans="1:4" x14ac:dyDescent="0.35">
      <c r="A3265">
        <v>320</v>
      </c>
      <c r="B3265" t="str">
        <f t="shared" si="35"/>
        <v>BSX-%AED-320</v>
      </c>
      <c r="C3265" t="s">
        <v>2133</v>
      </c>
      <c r="D3265" s="49">
        <f>'Optional Test Detail'!$D$353</f>
        <v>0</v>
      </c>
    </row>
    <row r="3266" spans="1:4" x14ac:dyDescent="0.35">
      <c r="A3266">
        <v>321</v>
      </c>
      <c r="B3266" t="str">
        <f t="shared" si="35"/>
        <v>BSX-%AED-321</v>
      </c>
      <c r="C3266" t="s">
        <v>2134</v>
      </c>
      <c r="D3266" s="49">
        <f>'Optional Test Detail'!$D$354</f>
        <v>0</v>
      </c>
    </row>
    <row r="3267" spans="1:4" x14ac:dyDescent="0.35">
      <c r="A3267">
        <v>322</v>
      </c>
      <c r="B3267" t="str">
        <f t="shared" si="35"/>
        <v>BSX-%AED-322</v>
      </c>
      <c r="C3267" t="s">
        <v>2135</v>
      </c>
      <c r="D3267" s="49">
        <f>'Optional Test Detail'!$D$355</f>
        <v>0</v>
      </c>
    </row>
    <row r="3268" spans="1:4" x14ac:dyDescent="0.35">
      <c r="A3268">
        <v>323</v>
      </c>
      <c r="B3268" t="str">
        <f t="shared" si="35"/>
        <v>BSX-%AED-323</v>
      </c>
      <c r="C3268" t="s">
        <v>2136</v>
      </c>
      <c r="D3268" s="49">
        <f>'Optional Test Detail'!$D$356</f>
        <v>0</v>
      </c>
    </row>
    <row r="3269" spans="1:4" x14ac:dyDescent="0.35">
      <c r="A3269">
        <v>324</v>
      </c>
      <c r="B3269" t="str">
        <f t="shared" si="35"/>
        <v>BSX-%AED-324</v>
      </c>
      <c r="C3269" t="s">
        <v>2137</v>
      </c>
      <c r="D3269" s="49">
        <f>'Optional Test Detail'!$D$357</f>
        <v>0</v>
      </c>
    </row>
    <row r="3270" spans="1:4" x14ac:dyDescent="0.35">
      <c r="A3270">
        <v>325</v>
      </c>
      <c r="B3270" t="str">
        <f t="shared" si="35"/>
        <v>BSX-%AED-325</v>
      </c>
      <c r="C3270" t="s">
        <v>2138</v>
      </c>
      <c r="D3270" s="49">
        <f>'Optional Test Detail'!$D$358</f>
        <v>0</v>
      </c>
    </row>
    <row r="3271" spans="1:4" x14ac:dyDescent="0.35">
      <c r="A3271">
        <v>326</v>
      </c>
      <c r="B3271" t="str">
        <f t="shared" si="35"/>
        <v>BSX-%AED-326</v>
      </c>
      <c r="C3271" t="s">
        <v>2278</v>
      </c>
      <c r="D3271" s="49">
        <f>'Optional Test Detail'!$D$359</f>
        <v>0</v>
      </c>
    </row>
    <row r="3272" spans="1:4" x14ac:dyDescent="0.35">
      <c r="A3272">
        <v>327</v>
      </c>
      <c r="B3272" t="str">
        <f t="shared" si="35"/>
        <v>BSX-%AED-327</v>
      </c>
      <c r="C3272" t="s">
        <v>2279</v>
      </c>
      <c r="D3272" s="49">
        <f>'Optional Test Detail'!$D$360</f>
        <v>0</v>
      </c>
    </row>
    <row r="3273" spans="1:4" x14ac:dyDescent="0.35">
      <c r="A3273" t="s">
        <v>2297</v>
      </c>
      <c r="B3273" t="str">
        <f t="shared" si="35"/>
        <v/>
      </c>
    </row>
    <row r="3274" spans="1:4" x14ac:dyDescent="0.35">
      <c r="A3274" t="s">
        <v>2297</v>
      </c>
      <c r="B3274" t="str">
        <f t="shared" si="35"/>
        <v/>
      </c>
      <c r="C3274" t="s">
        <v>2287</v>
      </c>
    </row>
    <row r="3275" spans="1:4" x14ac:dyDescent="0.35">
      <c r="A3275">
        <v>328</v>
      </c>
      <c r="B3275" t="str">
        <f t="shared" si="35"/>
        <v>BSX-%AED-328</v>
      </c>
      <c r="C3275" t="s">
        <v>2140</v>
      </c>
      <c r="D3275" s="49">
        <f>'Optional Test Detail'!$D$363</f>
        <v>0</v>
      </c>
    </row>
    <row r="3276" spans="1:4" x14ac:dyDescent="0.35">
      <c r="A3276">
        <v>329</v>
      </c>
      <c r="B3276" t="str">
        <f t="shared" si="35"/>
        <v>BSX-%AED-329</v>
      </c>
      <c r="C3276" t="s">
        <v>2141</v>
      </c>
      <c r="D3276" s="49">
        <f>'Optional Test Detail'!$D$364</f>
        <v>0</v>
      </c>
    </row>
    <row r="3277" spans="1:4" x14ac:dyDescent="0.35">
      <c r="A3277">
        <v>330</v>
      </c>
      <c r="B3277" t="str">
        <f t="shared" si="35"/>
        <v>BSX-%AED-330</v>
      </c>
      <c r="C3277" t="s">
        <v>2142</v>
      </c>
      <c r="D3277" s="49">
        <f>'Optional Test Detail'!$D$365</f>
        <v>0</v>
      </c>
    </row>
    <row r="3278" spans="1:4" x14ac:dyDescent="0.35">
      <c r="A3278">
        <v>331</v>
      </c>
      <c r="B3278" t="str">
        <f t="shared" si="35"/>
        <v>BSX-%AED-331</v>
      </c>
      <c r="C3278" t="s">
        <v>2143</v>
      </c>
      <c r="D3278" s="49">
        <f>'Optional Test Detail'!$D$366</f>
        <v>0</v>
      </c>
    </row>
    <row r="3279" spans="1:4" x14ac:dyDescent="0.35">
      <c r="A3279">
        <v>332</v>
      </c>
      <c r="B3279" t="str">
        <f t="shared" si="35"/>
        <v>BSX-%AED-332</v>
      </c>
      <c r="C3279" t="s">
        <v>2144</v>
      </c>
      <c r="D3279" s="49">
        <f>'Optional Test Detail'!$D$367</f>
        <v>0</v>
      </c>
    </row>
    <row r="3280" spans="1:4" x14ac:dyDescent="0.35">
      <c r="A3280">
        <v>333</v>
      </c>
      <c r="B3280" t="str">
        <f t="shared" si="35"/>
        <v>BSX-%AED-333</v>
      </c>
      <c r="C3280" t="s">
        <v>2145</v>
      </c>
      <c r="D3280" s="49">
        <f>'Optional Test Detail'!$D$368</f>
        <v>0</v>
      </c>
    </row>
    <row r="3281" spans="1:4" x14ac:dyDescent="0.35">
      <c r="A3281" t="s">
        <v>2297</v>
      </c>
      <c r="B3281" t="str">
        <f t="shared" si="35"/>
        <v/>
      </c>
    </row>
    <row r="3282" spans="1:4" x14ac:dyDescent="0.35">
      <c r="A3282" t="s">
        <v>2297</v>
      </c>
      <c r="B3282" t="str">
        <f t="shared" si="35"/>
        <v/>
      </c>
      <c r="C3282" t="s">
        <v>2288</v>
      </c>
    </row>
    <row r="3283" spans="1:4" x14ac:dyDescent="0.35">
      <c r="A3283">
        <v>334</v>
      </c>
      <c r="B3283" t="str">
        <f t="shared" si="35"/>
        <v>BSX-%AED-334</v>
      </c>
      <c r="C3283" t="s">
        <v>2146</v>
      </c>
      <c r="D3283" s="49">
        <f>'Optional Test Detail'!$D$371</f>
        <v>0</v>
      </c>
    </row>
    <row r="3284" spans="1:4" x14ac:dyDescent="0.35">
      <c r="A3284">
        <v>335</v>
      </c>
      <c r="B3284" t="str">
        <f t="shared" si="35"/>
        <v>BSX-%AED-335</v>
      </c>
      <c r="C3284" t="s">
        <v>2147</v>
      </c>
      <c r="D3284" s="49">
        <f>'Optional Test Detail'!$D$372</f>
        <v>0</v>
      </c>
    </row>
    <row r="3285" spans="1:4" x14ac:dyDescent="0.35">
      <c r="A3285">
        <v>336</v>
      </c>
      <c r="B3285" t="str">
        <f t="shared" si="35"/>
        <v>BSX-%AED-336</v>
      </c>
      <c r="C3285" t="s">
        <v>2148</v>
      </c>
      <c r="D3285" s="49">
        <f>'Optional Test Detail'!$D$373</f>
        <v>0</v>
      </c>
    </row>
    <row r="3286" spans="1:4" x14ac:dyDescent="0.35">
      <c r="A3286">
        <v>337</v>
      </c>
      <c r="B3286" t="str">
        <f t="shared" si="35"/>
        <v>BSX-%AED-337</v>
      </c>
      <c r="C3286" t="s">
        <v>2149</v>
      </c>
      <c r="D3286" s="49">
        <f>'Optional Test Detail'!$D$374</f>
        <v>0</v>
      </c>
    </row>
    <row r="3287" spans="1:4" x14ac:dyDescent="0.35">
      <c r="A3287">
        <v>338</v>
      </c>
      <c r="B3287" t="str">
        <f t="shared" si="35"/>
        <v>BSX-%AED-338</v>
      </c>
      <c r="C3287" t="s">
        <v>2276</v>
      </c>
      <c r="D3287" s="49">
        <f>'Optional Test Detail'!$D$375</f>
        <v>0</v>
      </c>
    </row>
    <row r="3288" spans="1:4" x14ac:dyDescent="0.35">
      <c r="A3288">
        <v>339</v>
      </c>
      <c r="B3288" t="str">
        <f t="shared" si="35"/>
        <v>BSX-%AED-339</v>
      </c>
      <c r="C3288" t="s">
        <v>2277</v>
      </c>
      <c r="D3288" s="49">
        <f>'Optional Test Detail'!$D$376</f>
        <v>0</v>
      </c>
    </row>
    <row r="3289" spans="1:4" x14ac:dyDescent="0.35">
      <c r="A3289" t="s">
        <v>2297</v>
      </c>
      <c r="B3289" t="str">
        <f t="shared" si="35"/>
        <v/>
      </c>
    </row>
    <row r="3290" spans="1:4" x14ac:dyDescent="0.35">
      <c r="A3290" t="s">
        <v>2297</v>
      </c>
      <c r="B3290" t="str">
        <f t="shared" si="35"/>
        <v/>
      </c>
      <c r="C3290" t="s">
        <v>2289</v>
      </c>
    </row>
    <row r="3291" spans="1:4" x14ac:dyDescent="0.35">
      <c r="A3291">
        <v>340</v>
      </c>
      <c r="B3291" t="str">
        <f t="shared" si="35"/>
        <v>BSX-%AED-340</v>
      </c>
      <c r="C3291" t="s">
        <v>2150</v>
      </c>
      <c r="D3291" s="49">
        <f>'Optional Test Detail'!$D$379</f>
        <v>0</v>
      </c>
    </row>
    <row r="3292" spans="1:4" x14ac:dyDescent="0.35">
      <c r="A3292">
        <v>341</v>
      </c>
      <c r="B3292" t="str">
        <f t="shared" si="35"/>
        <v>BSX-%AED-341</v>
      </c>
      <c r="C3292" t="s">
        <v>2151</v>
      </c>
      <c r="D3292" s="49">
        <f>'Optional Test Detail'!$D$380</f>
        <v>0</v>
      </c>
    </row>
    <row r="3293" spans="1:4" x14ac:dyDescent="0.35">
      <c r="A3293">
        <v>342</v>
      </c>
      <c r="B3293" t="str">
        <f t="shared" si="35"/>
        <v>BSX-%AED-342</v>
      </c>
      <c r="C3293" t="s">
        <v>2135</v>
      </c>
      <c r="D3293" s="49">
        <f>'Optional Test Detail'!$D$381</f>
        <v>0</v>
      </c>
    </row>
    <row r="3294" spans="1:4" x14ac:dyDescent="0.35">
      <c r="A3294">
        <v>343</v>
      </c>
      <c r="B3294" t="str">
        <f t="shared" si="35"/>
        <v>BSX-%AED-343</v>
      </c>
      <c r="C3294" t="s">
        <v>2152</v>
      </c>
      <c r="D3294" s="49">
        <f>'Optional Test Detail'!$D$382</f>
        <v>0</v>
      </c>
    </row>
    <row r="3295" spans="1:4" x14ac:dyDescent="0.35">
      <c r="A3295">
        <v>344</v>
      </c>
      <c r="B3295" t="str">
        <f t="shared" si="35"/>
        <v>BSX-%AED-344</v>
      </c>
      <c r="C3295" t="s">
        <v>2274</v>
      </c>
      <c r="D3295" s="49">
        <f>'Optional Test Detail'!$D$383</f>
        <v>0</v>
      </c>
    </row>
    <row r="3296" spans="1:4" x14ac:dyDescent="0.35">
      <c r="A3296">
        <v>345</v>
      </c>
      <c r="B3296" t="str">
        <f t="shared" si="35"/>
        <v>BSX-%AED-345</v>
      </c>
      <c r="C3296" t="s">
        <v>2275</v>
      </c>
      <c r="D3296" s="49">
        <f>'Optional Test Detail'!$D$384</f>
        <v>0</v>
      </c>
    </row>
    <row r="3297" spans="1:4" x14ac:dyDescent="0.35">
      <c r="A3297" t="s">
        <v>2297</v>
      </c>
      <c r="B3297" t="str">
        <f t="shared" si="35"/>
        <v/>
      </c>
    </row>
    <row r="3298" spans="1:4" x14ac:dyDescent="0.35">
      <c r="A3298" t="s">
        <v>2297</v>
      </c>
      <c r="B3298" t="str">
        <f t="shared" si="35"/>
        <v/>
      </c>
      <c r="C3298" t="s">
        <v>2290</v>
      </c>
    </row>
    <row r="3299" spans="1:4" x14ac:dyDescent="0.35">
      <c r="A3299">
        <v>346</v>
      </c>
      <c r="B3299" t="str">
        <f t="shared" si="35"/>
        <v>BSX-%AED-346</v>
      </c>
      <c r="C3299" t="s">
        <v>2153</v>
      </c>
      <c r="D3299" s="49">
        <f>'Optional Test Detail'!$D$387</f>
        <v>0</v>
      </c>
    </row>
    <row r="3300" spans="1:4" x14ac:dyDescent="0.35">
      <c r="A3300">
        <v>347</v>
      </c>
      <c r="B3300" t="str">
        <f t="shared" si="35"/>
        <v>BSX-%AED-347</v>
      </c>
      <c r="C3300" t="s">
        <v>2154</v>
      </c>
      <c r="D3300" s="49">
        <f>'Optional Test Detail'!$D$388</f>
        <v>0</v>
      </c>
    </row>
    <row r="3301" spans="1:4" x14ac:dyDescent="0.35">
      <c r="A3301">
        <v>348</v>
      </c>
      <c r="B3301" t="str">
        <f t="shared" si="35"/>
        <v>BSX-%AED-348</v>
      </c>
      <c r="C3301" t="s">
        <v>2155</v>
      </c>
      <c r="D3301" s="49">
        <f>'Optional Test Detail'!$D$389</f>
        <v>0</v>
      </c>
    </row>
    <row r="3302" spans="1:4" x14ac:dyDescent="0.35">
      <c r="A3302">
        <v>349</v>
      </c>
      <c r="B3302" t="str">
        <f t="shared" si="35"/>
        <v>BSX-%AED-349</v>
      </c>
      <c r="C3302" t="s">
        <v>2156</v>
      </c>
      <c r="D3302" s="49">
        <f>'Optional Test Detail'!$D$390</f>
        <v>0</v>
      </c>
    </row>
    <row r="3303" spans="1:4" x14ac:dyDescent="0.35">
      <c r="A3303">
        <v>350</v>
      </c>
      <c r="B3303" t="str">
        <f t="shared" si="35"/>
        <v>BSX-%AED-350</v>
      </c>
      <c r="C3303" t="s">
        <v>2157</v>
      </c>
      <c r="D3303" s="49">
        <f>'Optional Test Detail'!$D$391</f>
        <v>0</v>
      </c>
    </row>
    <row r="3304" spans="1:4" x14ac:dyDescent="0.35">
      <c r="A3304">
        <v>351</v>
      </c>
      <c r="B3304" t="str">
        <f t="shared" si="35"/>
        <v>BSX-%AED-351</v>
      </c>
      <c r="C3304" t="s">
        <v>2158</v>
      </c>
      <c r="D3304" s="49">
        <f>'Optional Test Detail'!$D$392</f>
        <v>0</v>
      </c>
    </row>
    <row r="3305" spans="1:4" x14ac:dyDescent="0.35">
      <c r="A3305">
        <v>352</v>
      </c>
      <c r="B3305" t="str">
        <f t="shared" si="35"/>
        <v>BSX-%AED-352</v>
      </c>
      <c r="C3305" t="s">
        <v>2159</v>
      </c>
      <c r="D3305" s="49">
        <f>'Optional Test Detail'!$D$393</f>
        <v>0</v>
      </c>
    </row>
    <row r="3306" spans="1:4" x14ac:dyDescent="0.35">
      <c r="A3306">
        <v>353</v>
      </c>
      <c r="B3306" t="str">
        <f t="shared" si="35"/>
        <v>BSX-%AED-353</v>
      </c>
      <c r="C3306" t="s">
        <v>2160</v>
      </c>
      <c r="D3306" s="49">
        <f>'Optional Test Detail'!$D$394</f>
        <v>0</v>
      </c>
    </row>
    <row r="3307" spans="1:4" x14ac:dyDescent="0.35">
      <c r="A3307">
        <v>354</v>
      </c>
      <c r="B3307" t="str">
        <f t="shared" si="35"/>
        <v>BSX-%AED-354</v>
      </c>
      <c r="C3307" t="s">
        <v>2161</v>
      </c>
      <c r="D3307" s="49">
        <f>'Optional Test Detail'!$D$395</f>
        <v>0</v>
      </c>
    </row>
    <row r="3308" spans="1:4" x14ac:dyDescent="0.35">
      <c r="A3308">
        <v>355</v>
      </c>
      <c r="B3308" t="str">
        <f t="shared" si="35"/>
        <v>BSX-%AED-355</v>
      </c>
      <c r="C3308" t="s">
        <v>2162</v>
      </c>
      <c r="D3308" s="49">
        <f>'Optional Test Detail'!$D$396</f>
        <v>0</v>
      </c>
    </row>
    <row r="3309" spans="1:4" x14ac:dyDescent="0.35">
      <c r="A3309">
        <v>356</v>
      </c>
      <c r="B3309" t="str">
        <f t="shared" ref="B3309:B3372" si="36">IF(A3309="","",CONCATENATE("BSX-%AED-",A3309))</f>
        <v>BSX-%AED-356</v>
      </c>
      <c r="C3309" t="s">
        <v>2163</v>
      </c>
      <c r="D3309" s="49">
        <f>'Optional Test Detail'!$D$397</f>
        <v>0</v>
      </c>
    </row>
    <row r="3310" spans="1:4" x14ac:dyDescent="0.35">
      <c r="A3310" t="s">
        <v>2297</v>
      </c>
      <c r="B3310" t="str">
        <f t="shared" si="36"/>
        <v/>
      </c>
    </row>
    <row r="3311" spans="1:4" x14ac:dyDescent="0.35">
      <c r="A3311" t="s">
        <v>2297</v>
      </c>
      <c r="B3311" t="str">
        <f t="shared" si="36"/>
        <v/>
      </c>
      <c r="C3311" t="s">
        <v>2291</v>
      </c>
    </row>
    <row r="3312" spans="1:4" x14ac:dyDescent="0.35">
      <c r="A3312">
        <v>357</v>
      </c>
      <c r="B3312" t="str">
        <f t="shared" si="36"/>
        <v>BSX-%AED-357</v>
      </c>
      <c r="C3312" t="s">
        <v>2164</v>
      </c>
      <c r="D3312" s="49">
        <f>'Optional Test Detail'!$D$400</f>
        <v>0</v>
      </c>
    </row>
    <row r="3313" spans="1:4" x14ac:dyDescent="0.35">
      <c r="A3313">
        <v>358</v>
      </c>
      <c r="B3313" t="str">
        <f t="shared" si="36"/>
        <v>BSX-%AED-358</v>
      </c>
      <c r="C3313" t="s">
        <v>2165</v>
      </c>
      <c r="D3313" s="49">
        <f>'Optional Test Detail'!$D$401</f>
        <v>0</v>
      </c>
    </row>
    <row r="3314" spans="1:4" x14ac:dyDescent="0.35">
      <c r="A3314">
        <v>359</v>
      </c>
      <c r="B3314" t="str">
        <f t="shared" si="36"/>
        <v>BSX-%AED-359</v>
      </c>
      <c r="C3314" t="s">
        <v>2166</v>
      </c>
      <c r="D3314" s="49">
        <f>'Optional Test Detail'!$D$402</f>
        <v>0</v>
      </c>
    </row>
    <row r="3315" spans="1:4" x14ac:dyDescent="0.35">
      <c r="A3315">
        <v>360</v>
      </c>
      <c r="B3315" t="str">
        <f t="shared" si="36"/>
        <v>BSX-%AED-360</v>
      </c>
      <c r="C3315" t="s">
        <v>2167</v>
      </c>
      <c r="D3315" s="49">
        <f>'Optional Test Detail'!$D$403</f>
        <v>0</v>
      </c>
    </row>
    <row r="3316" spans="1:4" x14ac:dyDescent="0.35">
      <c r="A3316">
        <v>361</v>
      </c>
      <c r="B3316" t="str">
        <f t="shared" si="36"/>
        <v>BSX-%AED-361</v>
      </c>
      <c r="C3316" t="s">
        <v>2272</v>
      </c>
      <c r="D3316" s="49">
        <f>'Optional Test Detail'!$D$404</f>
        <v>0</v>
      </c>
    </row>
    <row r="3317" spans="1:4" x14ac:dyDescent="0.35">
      <c r="A3317">
        <v>362</v>
      </c>
      <c r="B3317" t="str">
        <f t="shared" si="36"/>
        <v>BSX-%AED-362</v>
      </c>
      <c r="C3317" t="s">
        <v>2273</v>
      </c>
      <c r="D3317" s="49">
        <f>'Optional Test Detail'!$D$405</f>
        <v>0</v>
      </c>
    </row>
    <row r="3318" spans="1:4" x14ac:dyDescent="0.35">
      <c r="A3318" t="s">
        <v>2297</v>
      </c>
      <c r="B3318" t="str">
        <f t="shared" si="36"/>
        <v/>
      </c>
    </row>
    <row r="3319" spans="1:4" x14ac:dyDescent="0.35">
      <c r="A3319" t="s">
        <v>2297</v>
      </c>
      <c r="B3319" t="str">
        <f t="shared" si="36"/>
        <v/>
      </c>
    </row>
    <row r="3320" spans="1:4" x14ac:dyDescent="0.35">
      <c r="A3320" t="s">
        <v>2297</v>
      </c>
      <c r="B3320" t="str">
        <f t="shared" si="36"/>
        <v/>
      </c>
      <c r="C3320" t="s">
        <v>188</v>
      </c>
    </row>
    <row r="3321" spans="1:4" x14ac:dyDescent="0.35">
      <c r="A3321" t="s">
        <v>2297</v>
      </c>
      <c r="B3321" t="str">
        <f t="shared" si="36"/>
        <v/>
      </c>
      <c r="C3321" t="s">
        <v>2292</v>
      </c>
    </row>
    <row r="3322" spans="1:4" x14ac:dyDescent="0.35">
      <c r="A3322">
        <v>363</v>
      </c>
      <c r="B3322" t="str">
        <f t="shared" si="36"/>
        <v>BSX-%AED-363</v>
      </c>
      <c r="C3322" t="s">
        <v>2168</v>
      </c>
      <c r="D3322" s="49">
        <f>'Optional Test Detail'!$D$410</f>
        <v>0</v>
      </c>
    </row>
    <row r="3323" spans="1:4" x14ac:dyDescent="0.35">
      <c r="A3323">
        <v>364</v>
      </c>
      <c r="B3323" t="str">
        <f t="shared" si="36"/>
        <v>BSX-%AED-364</v>
      </c>
      <c r="C3323" t="s">
        <v>2169</v>
      </c>
      <c r="D3323" s="49">
        <f>'Optional Test Detail'!$D$411</f>
        <v>0</v>
      </c>
    </row>
    <row r="3324" spans="1:4" x14ac:dyDescent="0.35">
      <c r="A3324">
        <v>365</v>
      </c>
      <c r="B3324" t="str">
        <f t="shared" si="36"/>
        <v>BSX-%AED-365</v>
      </c>
      <c r="C3324" t="s">
        <v>2170</v>
      </c>
      <c r="D3324" s="49">
        <f>'Optional Test Detail'!$D$412</f>
        <v>0</v>
      </c>
    </row>
    <row r="3325" spans="1:4" x14ac:dyDescent="0.35">
      <c r="A3325">
        <v>366</v>
      </c>
      <c r="B3325" t="str">
        <f t="shared" si="36"/>
        <v>BSX-%AED-366</v>
      </c>
      <c r="C3325" t="s">
        <v>2171</v>
      </c>
      <c r="D3325" s="49">
        <f>'Optional Test Detail'!$D$413</f>
        <v>0</v>
      </c>
    </row>
    <row r="3326" spans="1:4" x14ac:dyDescent="0.35">
      <c r="A3326">
        <v>367</v>
      </c>
      <c r="B3326" t="str">
        <f t="shared" si="36"/>
        <v>BSX-%AED-367</v>
      </c>
      <c r="C3326" t="s">
        <v>2172</v>
      </c>
      <c r="D3326" s="49">
        <f>'Optional Test Detail'!$D$414</f>
        <v>0</v>
      </c>
    </row>
    <row r="3327" spans="1:4" x14ac:dyDescent="0.35">
      <c r="A3327">
        <v>368</v>
      </c>
      <c r="B3327" t="str">
        <f t="shared" si="36"/>
        <v>BSX-%AED-368</v>
      </c>
      <c r="C3327" t="s">
        <v>2173</v>
      </c>
      <c r="D3327" s="49">
        <f>'Optional Test Detail'!$D$415</f>
        <v>0</v>
      </c>
    </row>
    <row r="3328" spans="1:4" x14ac:dyDescent="0.35">
      <c r="A3328">
        <v>369</v>
      </c>
      <c r="B3328" t="str">
        <f t="shared" si="36"/>
        <v>BSX-%AED-369</v>
      </c>
      <c r="C3328" t="s">
        <v>2174</v>
      </c>
      <c r="D3328" s="49">
        <f>'Optional Test Detail'!$D$416</f>
        <v>0</v>
      </c>
    </row>
    <row r="3329" spans="1:4" x14ac:dyDescent="0.35">
      <c r="A3329">
        <v>370</v>
      </c>
      <c r="B3329" t="str">
        <f t="shared" si="36"/>
        <v>BSX-%AED-370</v>
      </c>
      <c r="C3329" t="s">
        <v>2175</v>
      </c>
      <c r="D3329" s="49">
        <f>'Optional Test Detail'!$D$417</f>
        <v>0</v>
      </c>
    </row>
    <row r="3330" spans="1:4" x14ac:dyDescent="0.35">
      <c r="A3330">
        <v>371</v>
      </c>
      <c r="B3330" t="str">
        <f t="shared" si="36"/>
        <v>BSX-%AED-371</v>
      </c>
      <c r="C3330" t="s">
        <v>2176</v>
      </c>
      <c r="D3330" s="49">
        <f>'Optional Test Detail'!$D$418</f>
        <v>0</v>
      </c>
    </row>
    <row r="3331" spans="1:4" x14ac:dyDescent="0.35">
      <c r="A3331">
        <v>372</v>
      </c>
      <c r="B3331" t="str">
        <f t="shared" si="36"/>
        <v>BSX-%AED-372</v>
      </c>
      <c r="C3331" t="s">
        <v>2177</v>
      </c>
      <c r="D3331" s="49">
        <f>'Optional Test Detail'!$D$419</f>
        <v>0</v>
      </c>
    </row>
    <row r="3332" spans="1:4" x14ac:dyDescent="0.35">
      <c r="A3332">
        <v>373</v>
      </c>
      <c r="B3332" t="str">
        <f t="shared" si="36"/>
        <v>BSX-%AED-373</v>
      </c>
      <c r="C3332" t="s">
        <v>2178</v>
      </c>
      <c r="D3332" s="49">
        <f>'Optional Test Detail'!$D$420</f>
        <v>0</v>
      </c>
    </row>
    <row r="3333" spans="1:4" x14ac:dyDescent="0.35">
      <c r="A3333">
        <v>374</v>
      </c>
      <c r="B3333" t="str">
        <f t="shared" si="36"/>
        <v>BSX-%AED-374</v>
      </c>
      <c r="C3333" t="s">
        <v>2179</v>
      </c>
      <c r="D3333" s="49">
        <f>'Optional Test Detail'!$D$421</f>
        <v>0</v>
      </c>
    </row>
    <row r="3334" spans="1:4" x14ac:dyDescent="0.35">
      <c r="A3334">
        <v>375</v>
      </c>
      <c r="B3334" t="str">
        <f t="shared" si="36"/>
        <v>BSX-%AED-375</v>
      </c>
      <c r="C3334" t="s">
        <v>2180</v>
      </c>
      <c r="D3334" s="49">
        <f>'Optional Test Detail'!$D$422</f>
        <v>0</v>
      </c>
    </row>
    <row r="3335" spans="1:4" x14ac:dyDescent="0.35">
      <c r="A3335">
        <v>376</v>
      </c>
      <c r="B3335" t="str">
        <f t="shared" si="36"/>
        <v>BSX-%AED-376</v>
      </c>
      <c r="C3335" t="s">
        <v>2181</v>
      </c>
      <c r="D3335" s="49">
        <f>'Optional Test Detail'!$D$423</f>
        <v>0</v>
      </c>
    </row>
    <row r="3336" spans="1:4" x14ac:dyDescent="0.35">
      <c r="A3336">
        <v>377</v>
      </c>
      <c r="B3336" t="str">
        <f t="shared" si="36"/>
        <v>BSX-%AED-377</v>
      </c>
      <c r="C3336" t="s">
        <v>2182</v>
      </c>
      <c r="D3336" s="49">
        <f>'Optional Test Detail'!$D$424</f>
        <v>0</v>
      </c>
    </row>
    <row r="3337" spans="1:4" x14ac:dyDescent="0.35">
      <c r="A3337">
        <v>378</v>
      </c>
      <c r="B3337" t="str">
        <f t="shared" si="36"/>
        <v>BSX-%AED-378</v>
      </c>
      <c r="C3337" t="s">
        <v>2183</v>
      </c>
      <c r="D3337" s="49">
        <f>'Optional Test Detail'!$D$425</f>
        <v>0</v>
      </c>
    </row>
    <row r="3338" spans="1:4" x14ac:dyDescent="0.35">
      <c r="A3338">
        <v>379</v>
      </c>
      <c r="B3338" t="str">
        <f t="shared" si="36"/>
        <v>BSX-%AED-379</v>
      </c>
      <c r="C3338" t="s">
        <v>2184</v>
      </c>
      <c r="D3338" s="49">
        <f>'Optional Test Detail'!$D$426</f>
        <v>0</v>
      </c>
    </row>
    <row r="3339" spans="1:4" x14ac:dyDescent="0.35">
      <c r="A3339">
        <v>380</v>
      </c>
      <c r="B3339" t="str">
        <f t="shared" si="36"/>
        <v>BSX-%AED-380</v>
      </c>
      <c r="C3339" t="s">
        <v>2185</v>
      </c>
      <c r="D3339" s="49">
        <f>'Optional Test Detail'!$D$427</f>
        <v>0</v>
      </c>
    </row>
    <row r="3340" spans="1:4" x14ac:dyDescent="0.35">
      <c r="A3340">
        <v>381</v>
      </c>
      <c r="B3340" t="str">
        <f t="shared" si="36"/>
        <v>BSX-%AED-381</v>
      </c>
      <c r="C3340" t="s">
        <v>2186</v>
      </c>
      <c r="D3340" s="49">
        <f>'Optional Test Detail'!$D$428</f>
        <v>0</v>
      </c>
    </row>
    <row r="3341" spans="1:4" x14ac:dyDescent="0.35">
      <c r="A3341">
        <v>382</v>
      </c>
      <c r="B3341" t="str">
        <f t="shared" si="36"/>
        <v>BSX-%AED-382</v>
      </c>
      <c r="C3341" t="s">
        <v>2187</v>
      </c>
      <c r="D3341" s="49">
        <f>'Optional Test Detail'!$D$429</f>
        <v>0</v>
      </c>
    </row>
    <row r="3342" spans="1:4" x14ac:dyDescent="0.35">
      <c r="A3342">
        <v>383</v>
      </c>
      <c r="B3342" t="str">
        <f t="shared" si="36"/>
        <v>BSX-%AED-383</v>
      </c>
      <c r="C3342" t="s">
        <v>2188</v>
      </c>
      <c r="D3342" s="49">
        <f>'Optional Test Detail'!$D$430</f>
        <v>0</v>
      </c>
    </row>
    <row r="3343" spans="1:4" x14ac:dyDescent="0.35">
      <c r="A3343">
        <v>384</v>
      </c>
      <c r="B3343" t="str">
        <f t="shared" si="36"/>
        <v>BSX-%AED-384</v>
      </c>
      <c r="C3343" t="s">
        <v>2189</v>
      </c>
      <c r="D3343" s="49">
        <f>'Optional Test Detail'!$D$431</f>
        <v>0</v>
      </c>
    </row>
    <row r="3344" spans="1:4" x14ac:dyDescent="0.35">
      <c r="A3344">
        <v>385</v>
      </c>
      <c r="B3344" t="str">
        <f t="shared" si="36"/>
        <v>BSX-%AED-385</v>
      </c>
      <c r="C3344" t="s">
        <v>2190</v>
      </c>
      <c r="D3344" s="49">
        <f>'Optional Test Detail'!$D$432</f>
        <v>0</v>
      </c>
    </row>
    <row r="3345" spans="1:4" x14ac:dyDescent="0.35">
      <c r="A3345">
        <v>386</v>
      </c>
      <c r="B3345" t="str">
        <f t="shared" si="36"/>
        <v>BSX-%AED-386</v>
      </c>
      <c r="C3345" t="s">
        <v>2191</v>
      </c>
      <c r="D3345" s="49">
        <f>'Optional Test Detail'!$D$433</f>
        <v>0</v>
      </c>
    </row>
    <row r="3346" spans="1:4" x14ac:dyDescent="0.35">
      <c r="A3346">
        <v>387</v>
      </c>
      <c r="B3346" t="str">
        <f t="shared" si="36"/>
        <v>BSX-%AED-387</v>
      </c>
      <c r="C3346" t="s">
        <v>2192</v>
      </c>
      <c r="D3346" s="49">
        <f>'Optional Test Detail'!$D$434</f>
        <v>0</v>
      </c>
    </row>
    <row r="3347" spans="1:4" x14ac:dyDescent="0.35">
      <c r="A3347">
        <v>388</v>
      </c>
      <c r="B3347" t="str">
        <f t="shared" si="36"/>
        <v>BSX-%AED-388</v>
      </c>
      <c r="C3347" t="s">
        <v>2193</v>
      </c>
      <c r="D3347" s="49">
        <f>'Optional Test Detail'!$D$435</f>
        <v>0</v>
      </c>
    </row>
    <row r="3348" spans="1:4" x14ac:dyDescent="0.35">
      <c r="A3348">
        <v>389</v>
      </c>
      <c r="B3348" t="str">
        <f t="shared" si="36"/>
        <v>BSX-%AED-389</v>
      </c>
      <c r="C3348" t="s">
        <v>2194</v>
      </c>
      <c r="D3348" s="49">
        <f>'Optional Test Detail'!$D$436</f>
        <v>0</v>
      </c>
    </row>
    <row r="3349" spans="1:4" x14ac:dyDescent="0.35">
      <c r="A3349">
        <v>390</v>
      </c>
      <c r="B3349" t="str">
        <f t="shared" si="36"/>
        <v>BSX-%AED-390</v>
      </c>
      <c r="C3349" t="s">
        <v>2195</v>
      </c>
      <c r="D3349" s="49">
        <f>'Optional Test Detail'!$D$437</f>
        <v>0</v>
      </c>
    </row>
    <row r="3350" spans="1:4" x14ac:dyDescent="0.35">
      <c r="A3350">
        <v>391</v>
      </c>
      <c r="B3350" t="str">
        <f t="shared" si="36"/>
        <v>BSX-%AED-391</v>
      </c>
      <c r="C3350" t="s">
        <v>2196</v>
      </c>
      <c r="D3350" s="49">
        <f>'Optional Test Detail'!$D$438</f>
        <v>0</v>
      </c>
    </row>
    <row r="3351" spans="1:4" x14ac:dyDescent="0.35">
      <c r="A3351">
        <v>392</v>
      </c>
      <c r="B3351" t="str">
        <f t="shared" si="36"/>
        <v>BSX-%AED-392</v>
      </c>
      <c r="C3351" t="s">
        <v>2197</v>
      </c>
      <c r="D3351" s="49">
        <f>'Optional Test Detail'!$D$439</f>
        <v>0</v>
      </c>
    </row>
    <row r="3352" spans="1:4" x14ac:dyDescent="0.35">
      <c r="A3352">
        <v>393</v>
      </c>
      <c r="B3352" t="str">
        <f t="shared" si="36"/>
        <v>BSX-%AED-393</v>
      </c>
      <c r="C3352" t="s">
        <v>2198</v>
      </c>
      <c r="D3352" s="49">
        <f>'Optional Test Detail'!$D$440</f>
        <v>0</v>
      </c>
    </row>
    <row r="3353" spans="1:4" x14ac:dyDescent="0.35">
      <c r="A3353">
        <v>394</v>
      </c>
      <c r="B3353" t="str">
        <f t="shared" si="36"/>
        <v>BSX-%AED-394</v>
      </c>
      <c r="C3353" t="s">
        <v>2199</v>
      </c>
      <c r="D3353" s="49">
        <f>'Optional Test Detail'!$D$441</f>
        <v>0</v>
      </c>
    </row>
    <row r="3354" spans="1:4" x14ac:dyDescent="0.35">
      <c r="A3354">
        <v>395</v>
      </c>
      <c r="B3354" t="str">
        <f t="shared" si="36"/>
        <v>BSX-%AED-395</v>
      </c>
      <c r="C3354" t="s">
        <v>2200</v>
      </c>
      <c r="D3354" s="49">
        <f>'Optional Test Detail'!$D$442</f>
        <v>0</v>
      </c>
    </row>
    <row r="3355" spans="1:4" x14ac:dyDescent="0.35">
      <c r="A3355">
        <v>396</v>
      </c>
      <c r="B3355" t="str">
        <f t="shared" si="36"/>
        <v>BSX-%AED-396</v>
      </c>
      <c r="C3355" t="s">
        <v>2201</v>
      </c>
      <c r="D3355" s="49">
        <f>'Optional Test Detail'!$D$443</f>
        <v>0</v>
      </c>
    </row>
    <row r="3356" spans="1:4" x14ac:dyDescent="0.35">
      <c r="A3356">
        <v>397</v>
      </c>
      <c r="B3356" t="str">
        <f t="shared" si="36"/>
        <v>BSX-%AED-397</v>
      </c>
      <c r="C3356" t="s">
        <v>2202</v>
      </c>
      <c r="D3356" s="49">
        <f>'Optional Test Detail'!$D$444</f>
        <v>0</v>
      </c>
    </row>
    <row r="3357" spans="1:4" x14ac:dyDescent="0.35">
      <c r="A3357">
        <v>398</v>
      </c>
      <c r="B3357" t="str">
        <f t="shared" si="36"/>
        <v>BSX-%AED-398</v>
      </c>
      <c r="C3357" t="s">
        <v>2203</v>
      </c>
      <c r="D3357" s="49">
        <f>'Optional Test Detail'!$D$445</f>
        <v>0</v>
      </c>
    </row>
    <row r="3358" spans="1:4" x14ac:dyDescent="0.35">
      <c r="A3358">
        <v>399</v>
      </c>
      <c r="B3358" t="str">
        <f t="shared" si="36"/>
        <v>BSX-%AED-399</v>
      </c>
      <c r="C3358" t="s">
        <v>2204</v>
      </c>
      <c r="D3358" s="49">
        <f>'Optional Test Detail'!$D$446</f>
        <v>0</v>
      </c>
    </row>
    <row r="3359" spans="1:4" x14ac:dyDescent="0.35">
      <c r="A3359">
        <v>400</v>
      </c>
      <c r="B3359" t="str">
        <f t="shared" si="36"/>
        <v>BSX-%AED-400</v>
      </c>
      <c r="C3359" t="s">
        <v>2205</v>
      </c>
      <c r="D3359" s="49">
        <f>'Optional Test Detail'!$D$447</f>
        <v>0</v>
      </c>
    </row>
    <row r="3360" spans="1:4" x14ac:dyDescent="0.35">
      <c r="A3360">
        <v>401</v>
      </c>
      <c r="B3360" t="str">
        <f t="shared" si="36"/>
        <v>BSX-%AED-401</v>
      </c>
      <c r="C3360" t="s">
        <v>2206</v>
      </c>
      <c r="D3360" s="49">
        <f>'Optional Test Detail'!$D$448</f>
        <v>0</v>
      </c>
    </row>
    <row r="3361" spans="1:4" x14ac:dyDescent="0.35">
      <c r="A3361">
        <v>402</v>
      </c>
      <c r="B3361" t="str">
        <f t="shared" si="36"/>
        <v>BSX-%AED-402</v>
      </c>
      <c r="C3361" t="s">
        <v>2207</v>
      </c>
      <c r="D3361" s="49">
        <f>'Optional Test Detail'!$D$449</f>
        <v>0</v>
      </c>
    </row>
    <row r="3362" spans="1:4" x14ac:dyDescent="0.35">
      <c r="A3362">
        <v>403</v>
      </c>
      <c r="B3362" t="str">
        <f t="shared" si="36"/>
        <v>BSX-%AED-403</v>
      </c>
      <c r="C3362" t="s">
        <v>2208</v>
      </c>
      <c r="D3362" s="49">
        <f>'Optional Test Detail'!$D$450</f>
        <v>0</v>
      </c>
    </row>
    <row r="3363" spans="1:4" x14ac:dyDescent="0.35">
      <c r="A3363">
        <v>404</v>
      </c>
      <c r="B3363" t="str">
        <f t="shared" si="36"/>
        <v>BSX-%AED-404</v>
      </c>
      <c r="C3363" t="s">
        <v>2209</v>
      </c>
      <c r="D3363" s="49">
        <f>'Optional Test Detail'!$D$451</f>
        <v>0</v>
      </c>
    </row>
    <row r="3364" spans="1:4" x14ac:dyDescent="0.35">
      <c r="A3364">
        <v>405</v>
      </c>
      <c r="B3364" t="str">
        <f t="shared" si="36"/>
        <v>BSX-%AED-405</v>
      </c>
      <c r="C3364" t="s">
        <v>2210</v>
      </c>
      <c r="D3364" s="49">
        <f>'Optional Test Detail'!$D$452</f>
        <v>0</v>
      </c>
    </row>
    <row r="3365" spans="1:4" x14ac:dyDescent="0.35">
      <c r="A3365">
        <v>406</v>
      </c>
      <c r="B3365" t="str">
        <f t="shared" si="36"/>
        <v>BSX-%AED-406</v>
      </c>
      <c r="C3365" t="s">
        <v>2211</v>
      </c>
      <c r="D3365" s="49">
        <f>'Optional Test Detail'!$D$453</f>
        <v>0</v>
      </c>
    </row>
    <row r="3366" spans="1:4" x14ac:dyDescent="0.35">
      <c r="A3366">
        <v>407</v>
      </c>
      <c r="B3366" t="str">
        <f t="shared" si="36"/>
        <v>BSX-%AED-407</v>
      </c>
      <c r="C3366" t="s">
        <v>2212</v>
      </c>
      <c r="D3366" s="49">
        <f>'Optional Test Detail'!$D$454</f>
        <v>0</v>
      </c>
    </row>
    <row r="3367" spans="1:4" x14ac:dyDescent="0.35">
      <c r="A3367">
        <v>408</v>
      </c>
      <c r="B3367" t="str">
        <f t="shared" si="36"/>
        <v>BSX-%AED-408</v>
      </c>
      <c r="C3367" t="s">
        <v>2213</v>
      </c>
      <c r="D3367" s="49">
        <f>'Optional Test Detail'!$D$455</f>
        <v>0</v>
      </c>
    </row>
    <row r="3368" spans="1:4" x14ac:dyDescent="0.35">
      <c r="A3368">
        <v>409</v>
      </c>
      <c r="B3368" t="str">
        <f t="shared" si="36"/>
        <v>BSX-%AED-409</v>
      </c>
      <c r="C3368" t="s">
        <v>2214</v>
      </c>
      <c r="D3368" s="49">
        <f>'Optional Test Detail'!$D$456</f>
        <v>0</v>
      </c>
    </row>
    <row r="3369" spans="1:4" x14ac:dyDescent="0.35">
      <c r="A3369">
        <v>410</v>
      </c>
      <c r="B3369" t="str">
        <f t="shared" si="36"/>
        <v>BSX-%AED-410</v>
      </c>
      <c r="C3369" t="s">
        <v>2215</v>
      </c>
      <c r="D3369" s="49">
        <f>'Optional Test Detail'!$D$457</f>
        <v>0</v>
      </c>
    </row>
    <row r="3370" spans="1:4" x14ac:dyDescent="0.35">
      <c r="A3370">
        <v>411</v>
      </c>
      <c r="B3370" t="str">
        <f t="shared" si="36"/>
        <v>BSX-%AED-411</v>
      </c>
      <c r="C3370" t="s">
        <v>2216</v>
      </c>
      <c r="D3370" s="49">
        <f>'Optional Test Detail'!$D$458</f>
        <v>0</v>
      </c>
    </row>
    <row r="3371" spans="1:4" x14ac:dyDescent="0.35">
      <c r="A3371">
        <v>412</v>
      </c>
      <c r="B3371" t="str">
        <f t="shared" si="36"/>
        <v>BSX-%AED-412</v>
      </c>
      <c r="C3371" t="s">
        <v>2217</v>
      </c>
      <c r="D3371" s="49">
        <f>'Optional Test Detail'!$D$459</f>
        <v>0</v>
      </c>
    </row>
    <row r="3372" spans="1:4" x14ac:dyDescent="0.35">
      <c r="A3372">
        <v>413</v>
      </c>
      <c r="B3372" t="str">
        <f t="shared" si="36"/>
        <v>BSX-%AED-413</v>
      </c>
      <c r="C3372" t="s">
        <v>2218</v>
      </c>
      <c r="D3372" s="49">
        <f>'Optional Test Detail'!$D$460</f>
        <v>0</v>
      </c>
    </row>
    <row r="3373" spans="1:4" x14ac:dyDescent="0.35">
      <c r="A3373">
        <v>414</v>
      </c>
      <c r="B3373" t="str">
        <f t="shared" ref="B3373:B3433" si="37">IF(A3373="","",CONCATENATE("BSX-%AED-",A3373))</f>
        <v>BSX-%AED-414</v>
      </c>
      <c r="C3373" t="s">
        <v>2219</v>
      </c>
      <c r="D3373" s="49">
        <f>'Optional Test Detail'!$D$461</f>
        <v>0</v>
      </c>
    </row>
    <row r="3374" spans="1:4" x14ac:dyDescent="0.35">
      <c r="A3374">
        <v>415</v>
      </c>
      <c r="B3374" t="str">
        <f t="shared" si="37"/>
        <v>BSX-%AED-415</v>
      </c>
      <c r="C3374" t="s">
        <v>2220</v>
      </c>
      <c r="D3374" s="49">
        <f>'Optional Test Detail'!$D$462</f>
        <v>0</v>
      </c>
    </row>
    <row r="3375" spans="1:4" x14ac:dyDescent="0.35">
      <c r="A3375">
        <v>416</v>
      </c>
      <c r="B3375" t="str">
        <f t="shared" si="37"/>
        <v>BSX-%AED-416</v>
      </c>
      <c r="C3375" t="s">
        <v>2221</v>
      </c>
      <c r="D3375" s="49">
        <f>'Optional Test Detail'!$D$463</f>
        <v>0</v>
      </c>
    </row>
    <row r="3376" spans="1:4" x14ac:dyDescent="0.35">
      <c r="A3376">
        <v>417</v>
      </c>
      <c r="B3376" t="str">
        <f t="shared" si="37"/>
        <v>BSX-%AED-417</v>
      </c>
      <c r="C3376" t="s">
        <v>2222</v>
      </c>
      <c r="D3376" s="49">
        <f>'Optional Test Detail'!$D$464</f>
        <v>0</v>
      </c>
    </row>
    <row r="3377" spans="1:4" x14ac:dyDescent="0.35">
      <c r="A3377">
        <v>418</v>
      </c>
      <c r="B3377" t="str">
        <f t="shared" si="37"/>
        <v>BSX-%AED-418</v>
      </c>
      <c r="C3377" t="s">
        <v>2223</v>
      </c>
      <c r="D3377" s="49">
        <f>'Optional Test Detail'!$D$465</f>
        <v>0</v>
      </c>
    </row>
    <row r="3378" spans="1:4" x14ac:dyDescent="0.35">
      <c r="A3378">
        <v>419</v>
      </c>
      <c r="B3378" t="str">
        <f t="shared" si="37"/>
        <v>BSX-%AED-419</v>
      </c>
      <c r="C3378" t="s">
        <v>2224</v>
      </c>
      <c r="D3378" s="49">
        <f>'Optional Test Detail'!$D$466</f>
        <v>0</v>
      </c>
    </row>
    <row r="3379" spans="1:4" x14ac:dyDescent="0.35">
      <c r="A3379" t="s">
        <v>2297</v>
      </c>
      <c r="B3379" t="str">
        <f t="shared" si="37"/>
        <v/>
      </c>
    </row>
    <row r="3380" spans="1:4" x14ac:dyDescent="0.35">
      <c r="A3380" t="s">
        <v>2297</v>
      </c>
      <c r="B3380" t="str">
        <f t="shared" si="37"/>
        <v/>
      </c>
      <c r="C3380" t="s">
        <v>2293</v>
      </c>
    </row>
    <row r="3381" spans="1:4" x14ac:dyDescent="0.35">
      <c r="A3381">
        <v>420</v>
      </c>
      <c r="B3381" t="str">
        <f t="shared" si="37"/>
        <v>BSX-%AED-420</v>
      </c>
      <c r="C3381" t="s">
        <v>2226</v>
      </c>
      <c r="D3381" s="49">
        <f>'Optional Test Detail'!$D$469</f>
        <v>0</v>
      </c>
    </row>
    <row r="3382" spans="1:4" x14ac:dyDescent="0.35">
      <c r="A3382">
        <v>421</v>
      </c>
      <c r="B3382" t="str">
        <f t="shared" si="37"/>
        <v>BSX-%AED-421</v>
      </c>
      <c r="C3382" t="s">
        <v>2227</v>
      </c>
      <c r="D3382" s="49">
        <f>'Optional Test Detail'!$D$470</f>
        <v>0</v>
      </c>
    </row>
    <row r="3383" spans="1:4" x14ac:dyDescent="0.35">
      <c r="A3383">
        <v>422</v>
      </c>
      <c r="B3383" t="str">
        <f t="shared" si="37"/>
        <v>BSX-%AED-422</v>
      </c>
      <c r="C3383" t="s">
        <v>2228</v>
      </c>
      <c r="D3383" s="49">
        <f>'Optional Test Detail'!$D$471</f>
        <v>0</v>
      </c>
    </row>
    <row r="3384" spans="1:4" x14ac:dyDescent="0.35">
      <c r="A3384">
        <v>423</v>
      </c>
      <c r="B3384" t="str">
        <f t="shared" si="37"/>
        <v>BSX-%AED-423</v>
      </c>
      <c r="C3384" t="s">
        <v>2229</v>
      </c>
      <c r="D3384" s="49">
        <f>'Optional Test Detail'!$D$472</f>
        <v>0</v>
      </c>
    </row>
    <row r="3385" spans="1:4" x14ac:dyDescent="0.35">
      <c r="A3385">
        <v>424</v>
      </c>
      <c r="B3385" t="str">
        <f t="shared" si="37"/>
        <v>BSX-%AED-424</v>
      </c>
      <c r="C3385" t="s">
        <v>2230</v>
      </c>
      <c r="D3385" s="49">
        <f>'Optional Test Detail'!$D$473</f>
        <v>0</v>
      </c>
    </row>
    <row r="3386" spans="1:4" x14ac:dyDescent="0.35">
      <c r="A3386">
        <v>425</v>
      </c>
      <c r="B3386" t="str">
        <f t="shared" si="37"/>
        <v>BSX-%AED-425</v>
      </c>
      <c r="C3386" t="s">
        <v>2231</v>
      </c>
      <c r="D3386" s="49">
        <f>'Optional Test Detail'!$D$474</f>
        <v>0</v>
      </c>
    </row>
    <row r="3387" spans="1:4" x14ac:dyDescent="0.35">
      <c r="A3387" t="s">
        <v>2297</v>
      </c>
      <c r="B3387" t="str">
        <f t="shared" si="37"/>
        <v/>
      </c>
    </row>
    <row r="3388" spans="1:4" x14ac:dyDescent="0.35">
      <c r="A3388" t="s">
        <v>2297</v>
      </c>
      <c r="B3388" t="str">
        <f t="shared" si="37"/>
        <v/>
      </c>
      <c r="C3388" t="s">
        <v>2294</v>
      </c>
    </row>
    <row r="3389" spans="1:4" x14ac:dyDescent="0.35">
      <c r="A3389">
        <v>426</v>
      </c>
      <c r="B3389" t="str">
        <f t="shared" si="37"/>
        <v>BSX-%AED-426</v>
      </c>
      <c r="C3389" t="s">
        <v>2232</v>
      </c>
      <c r="D3389" s="49">
        <f>'Optional Test Detail'!$D$477</f>
        <v>0</v>
      </c>
    </row>
    <row r="3390" spans="1:4" x14ac:dyDescent="0.35">
      <c r="A3390">
        <v>427</v>
      </c>
      <c r="B3390" t="str">
        <f t="shared" si="37"/>
        <v>BSX-%AED-427</v>
      </c>
      <c r="C3390" t="s">
        <v>2233</v>
      </c>
      <c r="D3390" s="49">
        <f>'Optional Test Detail'!$D$478</f>
        <v>0</v>
      </c>
    </row>
    <row r="3391" spans="1:4" x14ac:dyDescent="0.35">
      <c r="A3391">
        <v>428</v>
      </c>
      <c r="B3391" t="str">
        <f t="shared" si="37"/>
        <v>BSX-%AED-428</v>
      </c>
      <c r="C3391" t="s">
        <v>2234</v>
      </c>
      <c r="D3391" s="49">
        <f>'Optional Test Detail'!$D$479</f>
        <v>0</v>
      </c>
    </row>
    <row r="3392" spans="1:4" x14ac:dyDescent="0.35">
      <c r="A3392">
        <v>429</v>
      </c>
      <c r="B3392" t="str">
        <f t="shared" si="37"/>
        <v>BSX-%AED-429</v>
      </c>
      <c r="C3392" t="s">
        <v>2235</v>
      </c>
      <c r="D3392" s="49">
        <f>'Optional Test Detail'!$D$480</f>
        <v>0</v>
      </c>
    </row>
    <row r="3393" spans="1:4" x14ac:dyDescent="0.35">
      <c r="A3393">
        <v>430</v>
      </c>
      <c r="B3393" t="str">
        <f t="shared" si="37"/>
        <v>BSX-%AED-430</v>
      </c>
      <c r="C3393" t="s">
        <v>2236</v>
      </c>
      <c r="D3393" s="49">
        <f>'Optional Test Detail'!$D$481</f>
        <v>0</v>
      </c>
    </row>
    <row r="3394" spans="1:4" x14ac:dyDescent="0.35">
      <c r="A3394">
        <v>431</v>
      </c>
      <c r="B3394" t="str">
        <f t="shared" si="37"/>
        <v>BSX-%AED-431</v>
      </c>
      <c r="C3394" t="s">
        <v>2237</v>
      </c>
      <c r="D3394" s="49">
        <f>'Optional Test Detail'!$D$482</f>
        <v>0</v>
      </c>
    </row>
    <row r="3395" spans="1:4" x14ac:dyDescent="0.35">
      <c r="A3395">
        <v>432</v>
      </c>
      <c r="B3395" t="str">
        <f t="shared" si="37"/>
        <v>BSX-%AED-432</v>
      </c>
      <c r="C3395" t="s">
        <v>2238</v>
      </c>
      <c r="D3395" s="49">
        <f>'Optional Test Detail'!$D$483</f>
        <v>0</v>
      </c>
    </row>
    <row r="3396" spans="1:4" x14ac:dyDescent="0.35">
      <c r="A3396">
        <v>433</v>
      </c>
      <c r="B3396" t="str">
        <f t="shared" si="37"/>
        <v>BSX-%AED-433</v>
      </c>
      <c r="C3396" t="s">
        <v>2270</v>
      </c>
      <c r="D3396" s="49">
        <f>'Optional Test Detail'!$D$484</f>
        <v>0</v>
      </c>
    </row>
    <row r="3397" spans="1:4" x14ac:dyDescent="0.35">
      <c r="A3397">
        <v>434</v>
      </c>
      <c r="B3397" t="str">
        <f t="shared" si="37"/>
        <v>BSX-%AED-434</v>
      </c>
      <c r="C3397" t="s">
        <v>2271</v>
      </c>
      <c r="D3397" s="49">
        <f>'Optional Test Detail'!$D$485</f>
        <v>0</v>
      </c>
    </row>
    <row r="3398" spans="1:4" x14ac:dyDescent="0.35">
      <c r="A3398" t="s">
        <v>2297</v>
      </c>
      <c r="B3398" t="str">
        <f t="shared" si="37"/>
        <v/>
      </c>
    </row>
    <row r="3399" spans="1:4" x14ac:dyDescent="0.35">
      <c r="A3399" t="s">
        <v>2297</v>
      </c>
      <c r="B3399" t="str">
        <f t="shared" si="37"/>
        <v/>
      </c>
      <c r="C3399" t="s">
        <v>2295</v>
      </c>
    </row>
    <row r="3400" spans="1:4" x14ac:dyDescent="0.35">
      <c r="A3400">
        <v>435</v>
      </c>
      <c r="B3400" t="str">
        <f t="shared" si="37"/>
        <v>BSX-%AED-435</v>
      </c>
      <c r="C3400" t="s">
        <v>2239</v>
      </c>
      <c r="D3400" s="49">
        <f>'Optional Test Detail'!$D$488</f>
        <v>0</v>
      </c>
    </row>
    <row r="3401" spans="1:4" x14ac:dyDescent="0.35">
      <c r="A3401">
        <v>436</v>
      </c>
      <c r="B3401" t="str">
        <f t="shared" si="37"/>
        <v>BSX-%AED-436</v>
      </c>
      <c r="C3401" t="s">
        <v>2240</v>
      </c>
      <c r="D3401" s="49">
        <f>'Optional Test Detail'!$D$489</f>
        <v>0</v>
      </c>
    </row>
    <row r="3402" spans="1:4" x14ac:dyDescent="0.35">
      <c r="A3402">
        <v>437</v>
      </c>
      <c r="B3402" t="str">
        <f t="shared" si="37"/>
        <v>BSX-%AED-437</v>
      </c>
      <c r="C3402" t="s">
        <v>2241</v>
      </c>
      <c r="D3402" s="49">
        <f>'Optional Test Detail'!$D$490</f>
        <v>0</v>
      </c>
    </row>
    <row r="3403" spans="1:4" x14ac:dyDescent="0.35">
      <c r="A3403">
        <v>438</v>
      </c>
      <c r="B3403" t="str">
        <f t="shared" si="37"/>
        <v>BSX-%AED-438</v>
      </c>
      <c r="C3403" t="s">
        <v>2242</v>
      </c>
      <c r="D3403" s="49">
        <f>'Optional Test Detail'!$D$491</f>
        <v>0</v>
      </c>
    </row>
    <row r="3404" spans="1:4" x14ac:dyDescent="0.35">
      <c r="A3404">
        <v>439</v>
      </c>
      <c r="B3404" t="str">
        <f t="shared" si="37"/>
        <v>BSX-%AED-439</v>
      </c>
      <c r="C3404" t="s">
        <v>2243</v>
      </c>
      <c r="D3404" s="49">
        <f>'Optional Test Detail'!$D$492</f>
        <v>0</v>
      </c>
    </row>
    <row r="3405" spans="1:4" x14ac:dyDescent="0.35">
      <c r="A3405">
        <v>440</v>
      </c>
      <c r="B3405" t="str">
        <f t="shared" si="37"/>
        <v>BSX-%AED-440</v>
      </c>
      <c r="C3405" t="s">
        <v>2244</v>
      </c>
      <c r="D3405" s="49">
        <f>'Optional Test Detail'!$D$493</f>
        <v>0</v>
      </c>
    </row>
    <row r="3406" spans="1:4" x14ac:dyDescent="0.35">
      <c r="A3406">
        <v>441</v>
      </c>
      <c r="B3406" t="str">
        <f t="shared" si="37"/>
        <v>BSX-%AED-441</v>
      </c>
      <c r="C3406" t="s">
        <v>2245</v>
      </c>
      <c r="D3406" s="49">
        <f>'Optional Test Detail'!$D$494</f>
        <v>0</v>
      </c>
    </row>
    <row r="3407" spans="1:4" x14ac:dyDescent="0.35">
      <c r="A3407">
        <v>442</v>
      </c>
      <c r="B3407" t="str">
        <f t="shared" si="37"/>
        <v>BSX-%AED-442</v>
      </c>
      <c r="C3407" t="s">
        <v>2246</v>
      </c>
      <c r="D3407" s="49">
        <f>'Optional Test Detail'!$D$495</f>
        <v>0</v>
      </c>
    </row>
    <row r="3408" spans="1:4" x14ac:dyDescent="0.35">
      <c r="A3408">
        <v>443</v>
      </c>
      <c r="B3408" t="str">
        <f t="shared" si="37"/>
        <v>BSX-%AED-443</v>
      </c>
      <c r="C3408" t="s">
        <v>184</v>
      </c>
      <c r="D3408" s="49">
        <f>'Optional Test Detail'!$D$496</f>
        <v>0</v>
      </c>
    </row>
    <row r="3409" spans="1:4" x14ac:dyDescent="0.35">
      <c r="A3409">
        <v>444</v>
      </c>
      <c r="B3409" t="str">
        <f t="shared" si="37"/>
        <v>BSX-%AED-444</v>
      </c>
      <c r="C3409" t="s">
        <v>2247</v>
      </c>
      <c r="D3409" s="49">
        <f>'Optional Test Detail'!$D$497</f>
        <v>0</v>
      </c>
    </row>
    <row r="3410" spans="1:4" x14ac:dyDescent="0.35">
      <c r="A3410">
        <v>445</v>
      </c>
      <c r="B3410" t="str">
        <f t="shared" si="37"/>
        <v>BSX-%AED-445</v>
      </c>
      <c r="C3410" t="s">
        <v>2248</v>
      </c>
      <c r="D3410" s="49">
        <f>'Optional Test Detail'!$D$498</f>
        <v>0</v>
      </c>
    </row>
    <row r="3411" spans="1:4" x14ac:dyDescent="0.35">
      <c r="A3411">
        <v>446</v>
      </c>
      <c r="B3411" t="str">
        <f t="shared" si="37"/>
        <v>BSX-%AED-446</v>
      </c>
      <c r="C3411" t="s">
        <v>2249</v>
      </c>
      <c r="D3411" s="49">
        <f>'Optional Test Detail'!$D$499</f>
        <v>0</v>
      </c>
    </row>
    <row r="3412" spans="1:4" x14ac:dyDescent="0.35">
      <c r="A3412">
        <v>447</v>
      </c>
      <c r="B3412" t="str">
        <f t="shared" si="37"/>
        <v>BSX-%AED-447</v>
      </c>
      <c r="C3412" t="s">
        <v>2250</v>
      </c>
      <c r="D3412" s="49">
        <f>'Optional Test Detail'!$D$500</f>
        <v>0</v>
      </c>
    </row>
    <row r="3413" spans="1:4" x14ac:dyDescent="0.35">
      <c r="A3413">
        <v>448</v>
      </c>
      <c r="B3413" t="str">
        <f t="shared" si="37"/>
        <v>BSX-%AED-448</v>
      </c>
      <c r="C3413" t="s">
        <v>2251</v>
      </c>
      <c r="D3413" s="49">
        <f>'Optional Test Detail'!$D$501</f>
        <v>0</v>
      </c>
    </row>
    <row r="3414" spans="1:4" x14ac:dyDescent="0.35">
      <c r="A3414">
        <v>449</v>
      </c>
      <c r="B3414" t="str">
        <f t="shared" si="37"/>
        <v>BSX-%AED-449</v>
      </c>
      <c r="C3414" t="s">
        <v>2252</v>
      </c>
      <c r="D3414" s="49">
        <f>'Optional Test Detail'!$D$502</f>
        <v>0</v>
      </c>
    </row>
    <row r="3415" spans="1:4" x14ac:dyDescent="0.35">
      <c r="A3415">
        <v>450</v>
      </c>
      <c r="B3415" t="str">
        <f t="shared" si="37"/>
        <v>BSX-%AED-450</v>
      </c>
      <c r="C3415" t="s">
        <v>2253</v>
      </c>
      <c r="D3415" s="49">
        <f>'Optional Test Detail'!$D$503</f>
        <v>0</v>
      </c>
    </row>
    <row r="3416" spans="1:4" x14ac:dyDescent="0.35">
      <c r="A3416">
        <v>451</v>
      </c>
      <c r="B3416" t="str">
        <f t="shared" si="37"/>
        <v>BSX-%AED-451</v>
      </c>
      <c r="C3416" t="s">
        <v>2267</v>
      </c>
      <c r="D3416" s="49">
        <f>'Optional Test Detail'!$D$504</f>
        <v>0</v>
      </c>
    </row>
    <row r="3417" spans="1:4" x14ac:dyDescent="0.35">
      <c r="A3417">
        <v>452</v>
      </c>
      <c r="B3417" t="str">
        <f t="shared" si="37"/>
        <v>BSX-%AED-452</v>
      </c>
      <c r="C3417" t="s">
        <v>2269</v>
      </c>
      <c r="D3417" s="49">
        <f>'Optional Test Detail'!$D$505</f>
        <v>0</v>
      </c>
    </row>
    <row r="3418" spans="1:4" x14ac:dyDescent="0.35">
      <c r="A3418" t="s">
        <v>2297</v>
      </c>
      <c r="B3418" t="str">
        <f t="shared" si="37"/>
        <v/>
      </c>
    </row>
    <row r="3419" spans="1:4" x14ac:dyDescent="0.35">
      <c r="A3419" t="s">
        <v>2297</v>
      </c>
      <c r="B3419" t="str">
        <f t="shared" si="37"/>
        <v/>
      </c>
      <c r="C3419" t="s">
        <v>2296</v>
      </c>
    </row>
    <row r="3420" spans="1:4" x14ac:dyDescent="0.35">
      <c r="A3420">
        <v>453</v>
      </c>
      <c r="B3420" t="str">
        <f t="shared" si="37"/>
        <v>BSX-%AED-453</v>
      </c>
      <c r="C3420" t="s">
        <v>2254</v>
      </c>
      <c r="D3420" s="49">
        <f>'Optional Test Detail'!$D$508</f>
        <v>0</v>
      </c>
    </row>
    <row r="3421" spans="1:4" x14ac:dyDescent="0.35">
      <c r="A3421">
        <v>454</v>
      </c>
      <c r="B3421" t="str">
        <f t="shared" si="37"/>
        <v>BSX-%AED-454</v>
      </c>
      <c r="C3421" t="s">
        <v>2255</v>
      </c>
      <c r="D3421" s="49">
        <f>'Optional Test Detail'!$D$509</f>
        <v>0</v>
      </c>
    </row>
    <row r="3422" spans="1:4" x14ac:dyDescent="0.35">
      <c r="A3422">
        <v>455</v>
      </c>
      <c r="B3422" t="str">
        <f t="shared" si="37"/>
        <v>BSX-%AED-455</v>
      </c>
      <c r="C3422" t="s">
        <v>2256</v>
      </c>
      <c r="D3422" s="49">
        <f>'Optional Test Detail'!$D$510</f>
        <v>0</v>
      </c>
    </row>
    <row r="3423" spans="1:4" x14ac:dyDescent="0.35">
      <c r="A3423">
        <v>456</v>
      </c>
      <c r="B3423" t="str">
        <f t="shared" si="37"/>
        <v>BSX-%AED-456</v>
      </c>
      <c r="C3423" t="s">
        <v>2257</v>
      </c>
      <c r="D3423" s="49">
        <f>'Optional Test Detail'!$D$511</f>
        <v>0</v>
      </c>
    </row>
    <row r="3424" spans="1:4" x14ac:dyDescent="0.35">
      <c r="A3424">
        <v>457</v>
      </c>
      <c r="B3424" t="str">
        <f t="shared" si="37"/>
        <v>BSX-%AED-457</v>
      </c>
      <c r="C3424" t="s">
        <v>2258</v>
      </c>
      <c r="D3424" s="49">
        <f>'Optional Test Detail'!$D$512</f>
        <v>0</v>
      </c>
    </row>
    <row r="3425" spans="1:4" x14ac:dyDescent="0.35">
      <c r="A3425">
        <v>458</v>
      </c>
      <c r="B3425" t="str">
        <f t="shared" si="37"/>
        <v>BSX-%AED-458</v>
      </c>
      <c r="C3425" t="s">
        <v>2259</v>
      </c>
      <c r="D3425" s="49">
        <f>'Optional Test Detail'!$D$513</f>
        <v>0</v>
      </c>
    </row>
    <row r="3426" spans="1:4" x14ac:dyDescent="0.35">
      <c r="A3426">
        <v>459</v>
      </c>
      <c r="B3426" t="str">
        <f t="shared" si="37"/>
        <v>BSX-%AED-459</v>
      </c>
      <c r="C3426" t="s">
        <v>2260</v>
      </c>
      <c r="D3426" s="49">
        <f>'Optional Test Detail'!$D$514</f>
        <v>0</v>
      </c>
    </row>
    <row r="3427" spans="1:4" x14ac:dyDescent="0.35">
      <c r="A3427">
        <v>460</v>
      </c>
      <c r="B3427" t="str">
        <f t="shared" si="37"/>
        <v>BSX-%AED-460</v>
      </c>
      <c r="C3427" t="s">
        <v>2261</v>
      </c>
      <c r="D3427" s="49">
        <f>'Optional Test Detail'!$D$515</f>
        <v>0</v>
      </c>
    </row>
    <row r="3428" spans="1:4" x14ac:dyDescent="0.35">
      <c r="A3428">
        <v>461</v>
      </c>
      <c r="B3428" t="str">
        <f t="shared" si="37"/>
        <v>BSX-%AED-461</v>
      </c>
      <c r="C3428" t="s">
        <v>2262</v>
      </c>
      <c r="D3428" s="49">
        <f>'Optional Test Detail'!$D$516</f>
        <v>0</v>
      </c>
    </row>
    <row r="3429" spans="1:4" x14ac:dyDescent="0.35">
      <c r="A3429">
        <v>462</v>
      </c>
      <c r="B3429" t="str">
        <f t="shared" si="37"/>
        <v>BSX-%AED-462</v>
      </c>
      <c r="C3429" t="s">
        <v>2263</v>
      </c>
      <c r="D3429" s="49">
        <f>'Optional Test Detail'!$D$517</f>
        <v>0</v>
      </c>
    </row>
    <row r="3430" spans="1:4" x14ac:dyDescent="0.35">
      <c r="A3430">
        <v>463</v>
      </c>
      <c r="B3430" t="str">
        <f t="shared" si="37"/>
        <v>BSX-%AED-463</v>
      </c>
      <c r="C3430" t="s">
        <v>2264</v>
      </c>
      <c r="D3430" s="49">
        <f>'Optional Test Detail'!$D$518</f>
        <v>0</v>
      </c>
    </row>
    <row r="3431" spans="1:4" x14ac:dyDescent="0.35">
      <c r="A3431">
        <v>464</v>
      </c>
      <c r="B3431" t="str">
        <f t="shared" si="37"/>
        <v>BSX-%AED-464</v>
      </c>
      <c r="C3431" t="s">
        <v>2265</v>
      </c>
      <c r="D3431" s="49">
        <f>'Optional Test Detail'!$D$519</f>
        <v>0</v>
      </c>
    </row>
    <row r="3432" spans="1:4" x14ac:dyDescent="0.35">
      <c r="A3432">
        <v>465</v>
      </c>
      <c r="B3432" t="str">
        <f t="shared" si="37"/>
        <v>BSX-%AED-465</v>
      </c>
      <c r="C3432" t="s">
        <v>2268</v>
      </c>
      <c r="D3432" s="49">
        <f>'Optional Test Detail'!$D$520</f>
        <v>0</v>
      </c>
    </row>
    <row r="3433" spans="1:4" x14ac:dyDescent="0.35">
      <c r="A3433">
        <v>466</v>
      </c>
      <c r="B3433" t="str">
        <f t="shared" si="37"/>
        <v>BSX-%AED-466</v>
      </c>
      <c r="C3433" t="s">
        <v>2266</v>
      </c>
      <c r="D3433" s="49">
        <f>'Optional Test Detail'!$D$521</f>
        <v>0</v>
      </c>
    </row>
    <row r="3435" spans="1:4" s="43" customFormat="1" x14ac:dyDescent="0.35">
      <c r="C3435" s="44" t="s">
        <v>2300</v>
      </c>
      <c r="D3435" s="46"/>
    </row>
    <row r="3437" spans="1:4" x14ac:dyDescent="0.35">
      <c r="C3437" t="s">
        <v>186</v>
      </c>
    </row>
    <row r="3438" spans="1:4" x14ac:dyDescent="0.35">
      <c r="C3438" t="s">
        <v>1782</v>
      </c>
    </row>
    <row r="3439" spans="1:4" x14ac:dyDescent="0.35">
      <c r="A3439">
        <v>1</v>
      </c>
      <c r="B3439" t="str">
        <f>IF(A3439="","",CONCATENATE("BSX-%NETW-",A3439))</f>
        <v>BSX-%NETW-1</v>
      </c>
      <c r="C3439" t="s">
        <v>1812</v>
      </c>
      <c r="D3439" s="49">
        <f>'Optional Test Detail'!$E$12</f>
        <v>0</v>
      </c>
    </row>
    <row r="3440" spans="1:4" x14ac:dyDescent="0.35">
      <c r="A3440">
        <v>2</v>
      </c>
      <c r="B3440" t="str">
        <f t="shared" ref="B3440:B3503" si="38">IF(A3440="","",CONCATENATE("BSX-%NETW-",A3440))</f>
        <v>BSX-%NETW-2</v>
      </c>
      <c r="C3440" t="s">
        <v>1813</v>
      </c>
      <c r="D3440" s="49">
        <f>'Optional Test Detail'!$E$13</f>
        <v>0</v>
      </c>
    </row>
    <row r="3441" spans="1:4" x14ac:dyDescent="0.35">
      <c r="A3441">
        <v>3</v>
      </c>
      <c r="B3441" t="str">
        <f t="shared" si="38"/>
        <v>BSX-%NETW-3</v>
      </c>
      <c r="C3441" t="s">
        <v>1814</v>
      </c>
      <c r="D3441" s="49">
        <f>'Optional Test Detail'!$E$14</f>
        <v>0</v>
      </c>
    </row>
    <row r="3442" spans="1:4" x14ac:dyDescent="0.35">
      <c r="A3442">
        <v>4</v>
      </c>
      <c r="B3442" t="str">
        <f t="shared" si="38"/>
        <v>BSX-%NETW-4</v>
      </c>
      <c r="C3442" t="s">
        <v>1815</v>
      </c>
      <c r="D3442" s="49">
        <f>'Optional Test Detail'!$E$15</f>
        <v>0</v>
      </c>
    </row>
    <row r="3443" spans="1:4" x14ac:dyDescent="0.35">
      <c r="A3443">
        <v>5</v>
      </c>
      <c r="B3443" t="str">
        <f t="shared" si="38"/>
        <v>BSX-%NETW-5</v>
      </c>
      <c r="C3443" t="s">
        <v>1816</v>
      </c>
      <c r="D3443" s="49">
        <f>'Optional Test Detail'!$E$16</f>
        <v>0</v>
      </c>
    </row>
    <row r="3444" spans="1:4" x14ac:dyDescent="0.35">
      <c r="A3444">
        <v>6</v>
      </c>
      <c r="B3444" t="str">
        <f t="shared" si="38"/>
        <v>BSX-%NETW-6</v>
      </c>
      <c r="C3444" t="s">
        <v>1817</v>
      </c>
      <c r="D3444" s="49">
        <f>'Optional Test Detail'!$E$17</f>
        <v>0</v>
      </c>
    </row>
    <row r="3445" spans="1:4" x14ac:dyDescent="0.35">
      <c r="A3445">
        <v>7</v>
      </c>
      <c r="B3445" t="str">
        <f t="shared" si="38"/>
        <v>BSX-%NETW-7</v>
      </c>
      <c r="C3445" t="s">
        <v>1818</v>
      </c>
      <c r="D3445" s="49">
        <f>'Optional Test Detail'!$E$18</f>
        <v>0</v>
      </c>
    </row>
    <row r="3446" spans="1:4" x14ac:dyDescent="0.35">
      <c r="A3446">
        <v>8</v>
      </c>
      <c r="B3446" t="str">
        <f t="shared" si="38"/>
        <v>BSX-%NETW-8</v>
      </c>
      <c r="C3446" t="s">
        <v>1819</v>
      </c>
      <c r="D3446" s="49">
        <f>'Optional Test Detail'!$E$19</f>
        <v>0</v>
      </c>
    </row>
    <row r="3447" spans="1:4" x14ac:dyDescent="0.35">
      <c r="A3447">
        <v>9</v>
      </c>
      <c r="B3447" t="str">
        <f t="shared" si="38"/>
        <v>BSX-%NETW-9</v>
      </c>
      <c r="C3447" t="s">
        <v>1820</v>
      </c>
      <c r="D3447" s="49">
        <f>'Optional Test Detail'!$E$20</f>
        <v>0</v>
      </c>
    </row>
    <row r="3448" spans="1:4" x14ac:dyDescent="0.35">
      <c r="A3448">
        <v>10</v>
      </c>
      <c r="B3448" t="str">
        <f t="shared" si="38"/>
        <v>BSX-%NETW-10</v>
      </c>
      <c r="C3448" t="s">
        <v>1821</v>
      </c>
      <c r="D3448" s="49">
        <f>'Optional Test Detail'!$E$21</f>
        <v>0</v>
      </c>
    </row>
    <row r="3449" spans="1:4" x14ac:dyDescent="0.35">
      <c r="A3449">
        <v>11</v>
      </c>
      <c r="B3449" t="str">
        <f t="shared" si="38"/>
        <v>BSX-%NETW-11</v>
      </c>
      <c r="C3449" t="s">
        <v>1822</v>
      </c>
      <c r="D3449" s="49">
        <f>'Optional Test Detail'!$E$22</f>
        <v>0</v>
      </c>
    </row>
    <row r="3450" spans="1:4" x14ac:dyDescent="0.35">
      <c r="A3450">
        <v>12</v>
      </c>
      <c r="B3450" t="str">
        <f t="shared" si="38"/>
        <v>BSX-%NETW-12</v>
      </c>
      <c r="C3450" t="s">
        <v>1823</v>
      </c>
      <c r="D3450" s="49">
        <f>'Optional Test Detail'!$E$23</f>
        <v>0</v>
      </c>
    </row>
    <row r="3451" spans="1:4" x14ac:dyDescent="0.35">
      <c r="A3451">
        <v>13</v>
      </c>
      <c r="B3451" t="str">
        <f t="shared" si="38"/>
        <v>BSX-%NETW-13</v>
      </c>
      <c r="C3451" t="s">
        <v>1824</v>
      </c>
      <c r="D3451" s="49">
        <f>'Optional Test Detail'!$E$24</f>
        <v>0</v>
      </c>
    </row>
    <row r="3452" spans="1:4" x14ac:dyDescent="0.35">
      <c r="A3452">
        <v>14</v>
      </c>
      <c r="B3452" t="str">
        <f t="shared" si="38"/>
        <v>BSX-%NETW-14</v>
      </c>
      <c r="C3452" t="s">
        <v>1825</v>
      </c>
      <c r="D3452" s="49">
        <f>'Optional Test Detail'!$E$25</f>
        <v>0</v>
      </c>
    </row>
    <row r="3453" spans="1:4" x14ac:dyDescent="0.35">
      <c r="A3453">
        <v>15</v>
      </c>
      <c r="B3453" t="str">
        <f t="shared" si="38"/>
        <v>BSX-%NETW-15</v>
      </c>
      <c r="C3453" t="s">
        <v>1826</v>
      </c>
      <c r="D3453" s="49">
        <f>'Optional Test Detail'!$E$26</f>
        <v>0</v>
      </c>
    </row>
    <row r="3454" spans="1:4" x14ac:dyDescent="0.35">
      <c r="A3454">
        <v>16</v>
      </c>
      <c r="B3454" t="str">
        <f t="shared" si="38"/>
        <v>BSX-%NETW-16</v>
      </c>
      <c r="C3454" t="s">
        <v>1827</v>
      </c>
      <c r="D3454" s="49">
        <f>'Optional Test Detail'!$E$27</f>
        <v>0</v>
      </c>
    </row>
    <row r="3455" spans="1:4" x14ac:dyDescent="0.35">
      <c r="A3455">
        <v>17</v>
      </c>
      <c r="B3455" t="str">
        <f t="shared" si="38"/>
        <v>BSX-%NETW-17</v>
      </c>
      <c r="C3455" t="s">
        <v>1828</v>
      </c>
      <c r="D3455" s="49">
        <f>'Optional Test Detail'!$E$28</f>
        <v>0</v>
      </c>
    </row>
    <row r="3456" spans="1:4" x14ac:dyDescent="0.35">
      <c r="A3456">
        <v>18</v>
      </c>
      <c r="B3456" t="str">
        <f t="shared" si="38"/>
        <v>BSX-%NETW-18</v>
      </c>
      <c r="C3456" t="s">
        <v>1829</v>
      </c>
      <c r="D3456" s="49">
        <f>'Optional Test Detail'!$E$29</f>
        <v>0</v>
      </c>
    </row>
    <row r="3457" spans="1:4" x14ac:dyDescent="0.35">
      <c r="A3457">
        <v>19</v>
      </c>
      <c r="B3457" t="str">
        <f t="shared" si="38"/>
        <v>BSX-%NETW-19</v>
      </c>
      <c r="C3457" t="s">
        <v>1830</v>
      </c>
      <c r="D3457" s="49">
        <f>'Optional Test Detail'!$E$30</f>
        <v>0</v>
      </c>
    </row>
    <row r="3458" spans="1:4" x14ac:dyDescent="0.35">
      <c r="A3458">
        <v>20</v>
      </c>
      <c r="B3458" t="str">
        <f t="shared" si="38"/>
        <v>BSX-%NETW-20</v>
      </c>
      <c r="C3458" t="s">
        <v>1831</v>
      </c>
      <c r="D3458" s="49">
        <f>'Optional Test Detail'!$E$31</f>
        <v>0</v>
      </c>
    </row>
    <row r="3459" spans="1:4" x14ac:dyDescent="0.35">
      <c r="A3459">
        <v>21</v>
      </c>
      <c r="B3459" t="str">
        <f t="shared" si="38"/>
        <v>BSX-%NETW-21</v>
      </c>
      <c r="C3459" t="s">
        <v>1832</v>
      </c>
      <c r="D3459" s="49">
        <f>'Optional Test Detail'!$E$32</f>
        <v>0</v>
      </c>
    </row>
    <row r="3460" spans="1:4" x14ac:dyDescent="0.35">
      <c r="A3460">
        <v>22</v>
      </c>
      <c r="B3460" t="str">
        <f t="shared" si="38"/>
        <v>BSX-%NETW-22</v>
      </c>
      <c r="C3460" t="s">
        <v>1833</v>
      </c>
      <c r="D3460" s="49">
        <f>'Optional Test Detail'!$E$33</f>
        <v>0</v>
      </c>
    </row>
    <row r="3461" spans="1:4" x14ac:dyDescent="0.35">
      <c r="A3461">
        <v>23</v>
      </c>
      <c r="B3461" t="str">
        <f t="shared" si="38"/>
        <v>BSX-%NETW-23</v>
      </c>
      <c r="C3461" t="s">
        <v>1834</v>
      </c>
      <c r="D3461" s="49">
        <f>'Optional Test Detail'!$E$34</f>
        <v>0</v>
      </c>
    </row>
    <row r="3462" spans="1:4" x14ac:dyDescent="0.35">
      <c r="A3462">
        <v>24</v>
      </c>
      <c r="B3462" t="str">
        <f t="shared" si="38"/>
        <v>BSX-%NETW-24</v>
      </c>
      <c r="C3462" t="s">
        <v>1835</v>
      </c>
      <c r="D3462" s="49">
        <f>'Optional Test Detail'!$E$35</f>
        <v>0</v>
      </c>
    </row>
    <row r="3463" spans="1:4" x14ac:dyDescent="0.35">
      <c r="A3463">
        <v>25</v>
      </c>
      <c r="B3463" t="str">
        <f t="shared" si="38"/>
        <v>BSX-%NETW-25</v>
      </c>
      <c r="C3463" t="s">
        <v>1836</v>
      </c>
      <c r="D3463" s="49">
        <f>'Optional Test Detail'!$E$36</f>
        <v>0</v>
      </c>
    </row>
    <row r="3464" spans="1:4" x14ac:dyDescent="0.35">
      <c r="A3464">
        <v>26</v>
      </c>
      <c r="B3464" t="str">
        <f t="shared" si="38"/>
        <v>BSX-%NETW-26</v>
      </c>
      <c r="C3464" t="s">
        <v>1837</v>
      </c>
      <c r="D3464" s="49">
        <f>'Optional Test Detail'!$E$37</f>
        <v>0</v>
      </c>
    </row>
    <row r="3465" spans="1:4" x14ac:dyDescent="0.35">
      <c r="A3465">
        <v>27</v>
      </c>
      <c r="B3465" t="str">
        <f t="shared" si="38"/>
        <v>BSX-%NETW-27</v>
      </c>
      <c r="C3465" t="s">
        <v>1838</v>
      </c>
      <c r="D3465" s="49">
        <f>'Optional Test Detail'!$E$38</f>
        <v>0</v>
      </c>
    </row>
    <row r="3466" spans="1:4" x14ac:dyDescent="0.35">
      <c r="A3466">
        <v>28</v>
      </c>
      <c r="B3466" t="str">
        <f t="shared" si="38"/>
        <v>BSX-%NETW-28</v>
      </c>
      <c r="C3466" t="s">
        <v>1839</v>
      </c>
      <c r="D3466" s="49">
        <f>'Optional Test Detail'!$E$39</f>
        <v>0</v>
      </c>
    </row>
    <row r="3467" spans="1:4" x14ac:dyDescent="0.35">
      <c r="A3467">
        <v>29</v>
      </c>
      <c r="B3467" t="str">
        <f t="shared" si="38"/>
        <v>BSX-%NETW-29</v>
      </c>
      <c r="C3467" t="s">
        <v>1840</v>
      </c>
      <c r="D3467" s="49">
        <f>'Optional Test Detail'!$E$40</f>
        <v>0</v>
      </c>
    </row>
    <row r="3468" spans="1:4" x14ac:dyDescent="0.35">
      <c r="A3468">
        <v>30</v>
      </c>
      <c r="B3468" t="str">
        <f t="shared" si="38"/>
        <v>BSX-%NETW-30</v>
      </c>
      <c r="C3468" t="s">
        <v>1841</v>
      </c>
      <c r="D3468" s="49">
        <f>'Optional Test Detail'!$E$41</f>
        <v>0</v>
      </c>
    </row>
    <row r="3469" spans="1:4" x14ac:dyDescent="0.35">
      <c r="A3469">
        <v>31</v>
      </c>
      <c r="B3469" t="str">
        <f t="shared" si="38"/>
        <v>BSX-%NETW-31</v>
      </c>
      <c r="C3469" t="s">
        <v>1842</v>
      </c>
      <c r="D3469" s="49">
        <f>'Optional Test Detail'!$E$42</f>
        <v>0</v>
      </c>
    </row>
    <row r="3470" spans="1:4" x14ac:dyDescent="0.35">
      <c r="A3470">
        <v>32</v>
      </c>
      <c r="B3470" t="str">
        <f t="shared" si="38"/>
        <v>BSX-%NETW-32</v>
      </c>
      <c r="C3470" t="s">
        <v>1843</v>
      </c>
      <c r="D3470" s="49">
        <f>'Optional Test Detail'!$E$43</f>
        <v>0</v>
      </c>
    </row>
    <row r="3471" spans="1:4" x14ac:dyDescent="0.35">
      <c r="A3471">
        <v>33</v>
      </c>
      <c r="B3471" t="str">
        <f t="shared" si="38"/>
        <v>BSX-%NETW-33</v>
      </c>
      <c r="C3471" t="s">
        <v>1844</v>
      </c>
      <c r="D3471" s="49">
        <f>'Optional Test Detail'!$E$44</f>
        <v>0</v>
      </c>
    </row>
    <row r="3472" spans="1:4" x14ac:dyDescent="0.35">
      <c r="A3472">
        <v>34</v>
      </c>
      <c r="B3472" t="str">
        <f t="shared" si="38"/>
        <v>BSX-%NETW-34</v>
      </c>
      <c r="C3472" t="s">
        <v>1845</v>
      </c>
      <c r="D3472" s="49">
        <f>'Optional Test Detail'!$E$45</f>
        <v>0</v>
      </c>
    </row>
    <row r="3473" spans="1:4" x14ac:dyDescent="0.35">
      <c r="A3473">
        <v>35</v>
      </c>
      <c r="B3473" t="str">
        <f t="shared" si="38"/>
        <v>BSX-%NETW-35</v>
      </c>
      <c r="C3473" t="s">
        <v>1846</v>
      </c>
      <c r="D3473" s="49">
        <f>'Optional Test Detail'!$E$46</f>
        <v>0</v>
      </c>
    </row>
    <row r="3474" spans="1:4" x14ac:dyDescent="0.35">
      <c r="A3474">
        <v>36</v>
      </c>
      <c r="B3474" t="str">
        <f t="shared" si="38"/>
        <v>BSX-%NETW-36</v>
      </c>
      <c r="C3474" t="s">
        <v>1847</v>
      </c>
      <c r="D3474" s="49">
        <f>'Optional Test Detail'!$E$47</f>
        <v>0</v>
      </c>
    </row>
    <row r="3475" spans="1:4" x14ac:dyDescent="0.35">
      <c r="A3475">
        <v>37</v>
      </c>
      <c r="B3475" t="str">
        <f t="shared" si="38"/>
        <v>BSX-%NETW-37</v>
      </c>
      <c r="C3475" t="s">
        <v>1848</v>
      </c>
      <c r="D3475" s="49">
        <f>'Optional Test Detail'!$E$48</f>
        <v>0</v>
      </c>
    </row>
    <row r="3476" spans="1:4" x14ac:dyDescent="0.35">
      <c r="A3476">
        <v>38</v>
      </c>
      <c r="B3476" t="str">
        <f t="shared" si="38"/>
        <v>BSX-%NETW-38</v>
      </c>
      <c r="C3476" t="s">
        <v>1849</v>
      </c>
      <c r="D3476" s="49">
        <f>'Optional Test Detail'!$E$49</f>
        <v>0</v>
      </c>
    </row>
    <row r="3477" spans="1:4" x14ac:dyDescent="0.35">
      <c r="A3477">
        <v>39</v>
      </c>
      <c r="B3477" t="str">
        <f t="shared" si="38"/>
        <v>BSX-%NETW-39</v>
      </c>
      <c r="C3477" t="s">
        <v>1850</v>
      </c>
      <c r="D3477" s="49">
        <f>'Optional Test Detail'!$E$50</f>
        <v>0</v>
      </c>
    </row>
    <row r="3478" spans="1:4" x14ac:dyDescent="0.35">
      <c r="A3478">
        <v>40</v>
      </c>
      <c r="B3478" t="str">
        <f t="shared" si="38"/>
        <v>BSX-%NETW-40</v>
      </c>
      <c r="C3478" t="s">
        <v>1851</v>
      </c>
      <c r="D3478" s="49">
        <f>'Optional Test Detail'!$E$51</f>
        <v>0</v>
      </c>
    </row>
    <row r="3479" spans="1:4" x14ac:dyDescent="0.35">
      <c r="A3479">
        <v>41</v>
      </c>
      <c r="B3479" t="str">
        <f t="shared" si="38"/>
        <v>BSX-%NETW-41</v>
      </c>
      <c r="C3479" t="s">
        <v>1852</v>
      </c>
      <c r="D3479" s="49">
        <f>'Optional Test Detail'!$E$52</f>
        <v>0</v>
      </c>
    </row>
    <row r="3480" spans="1:4" x14ac:dyDescent="0.35">
      <c r="A3480">
        <v>42</v>
      </c>
      <c r="B3480" t="str">
        <f t="shared" si="38"/>
        <v>BSX-%NETW-42</v>
      </c>
      <c r="C3480" t="s">
        <v>1853</v>
      </c>
      <c r="D3480" s="49">
        <f>'Optional Test Detail'!$E$53</f>
        <v>0</v>
      </c>
    </row>
    <row r="3481" spans="1:4" x14ac:dyDescent="0.35">
      <c r="A3481">
        <v>43</v>
      </c>
      <c r="B3481" t="str">
        <f t="shared" si="38"/>
        <v>BSX-%NETW-43</v>
      </c>
      <c r="C3481" t="s">
        <v>1854</v>
      </c>
      <c r="D3481" s="49">
        <f>'Optional Test Detail'!$E$54</f>
        <v>0</v>
      </c>
    </row>
    <row r="3482" spans="1:4" x14ac:dyDescent="0.35">
      <c r="A3482">
        <v>44</v>
      </c>
      <c r="B3482" t="str">
        <f t="shared" si="38"/>
        <v>BSX-%NETW-44</v>
      </c>
      <c r="C3482" t="s">
        <v>1855</v>
      </c>
      <c r="D3482" s="49">
        <f>'Optional Test Detail'!$E$55</f>
        <v>0</v>
      </c>
    </row>
    <row r="3483" spans="1:4" x14ac:dyDescent="0.35">
      <c r="A3483">
        <v>45</v>
      </c>
      <c r="B3483" t="str">
        <f t="shared" si="38"/>
        <v>BSX-%NETW-45</v>
      </c>
      <c r="C3483" t="s">
        <v>1856</v>
      </c>
      <c r="D3483" s="49">
        <f>'Optional Test Detail'!$E$56</f>
        <v>0</v>
      </c>
    </row>
    <row r="3484" spans="1:4" x14ac:dyDescent="0.35">
      <c r="A3484">
        <v>46</v>
      </c>
      <c r="B3484" t="str">
        <f t="shared" si="38"/>
        <v>BSX-%NETW-46</v>
      </c>
      <c r="C3484" t="s">
        <v>1857</v>
      </c>
      <c r="D3484" s="49">
        <f>'Optional Test Detail'!$E$57</f>
        <v>0</v>
      </c>
    </row>
    <row r="3485" spans="1:4" x14ac:dyDescent="0.35">
      <c r="A3485">
        <v>47</v>
      </c>
      <c r="B3485" t="str">
        <f t="shared" si="38"/>
        <v>BSX-%NETW-47</v>
      </c>
      <c r="C3485" t="s">
        <v>1858</v>
      </c>
      <c r="D3485" s="49">
        <f>'Optional Test Detail'!$E$58</f>
        <v>0</v>
      </c>
    </row>
    <row r="3486" spans="1:4" x14ac:dyDescent="0.35">
      <c r="A3486">
        <v>48</v>
      </c>
      <c r="B3486" t="str">
        <f t="shared" si="38"/>
        <v>BSX-%NETW-48</v>
      </c>
      <c r="C3486" t="s">
        <v>1859</v>
      </c>
      <c r="D3486" s="49">
        <f>'Optional Test Detail'!$E$59</f>
        <v>0</v>
      </c>
    </row>
    <row r="3487" spans="1:4" x14ac:dyDescent="0.35">
      <c r="A3487">
        <v>49</v>
      </c>
      <c r="B3487" t="str">
        <f t="shared" si="38"/>
        <v>BSX-%NETW-49</v>
      </c>
      <c r="C3487" t="s">
        <v>1860</v>
      </c>
      <c r="D3487" s="49">
        <f>'Optional Test Detail'!$E$60</f>
        <v>0</v>
      </c>
    </row>
    <row r="3488" spans="1:4" x14ac:dyDescent="0.35">
      <c r="A3488">
        <v>50</v>
      </c>
      <c r="B3488" t="str">
        <f t="shared" si="38"/>
        <v>BSX-%NETW-50</v>
      </c>
      <c r="C3488" t="s">
        <v>1861</v>
      </c>
      <c r="D3488" s="49">
        <f>'Optional Test Detail'!$E$61</f>
        <v>0</v>
      </c>
    </row>
    <row r="3489" spans="1:4" x14ac:dyDescent="0.35">
      <c r="A3489">
        <v>51</v>
      </c>
      <c r="B3489" t="str">
        <f t="shared" si="38"/>
        <v>BSX-%NETW-51</v>
      </c>
      <c r="C3489" t="s">
        <v>1862</v>
      </c>
      <c r="D3489" s="49">
        <f>'Optional Test Detail'!$E$62</f>
        <v>0</v>
      </c>
    </row>
    <row r="3490" spans="1:4" x14ac:dyDescent="0.35">
      <c r="A3490">
        <v>52</v>
      </c>
      <c r="B3490" t="str">
        <f t="shared" si="38"/>
        <v>BSX-%NETW-52</v>
      </c>
      <c r="C3490" t="s">
        <v>1863</v>
      </c>
      <c r="D3490" s="49">
        <f>'Optional Test Detail'!$E$63</f>
        <v>0</v>
      </c>
    </row>
    <row r="3491" spans="1:4" x14ac:dyDescent="0.35">
      <c r="A3491">
        <v>53</v>
      </c>
      <c r="B3491" t="str">
        <f t="shared" si="38"/>
        <v>BSX-%NETW-53</v>
      </c>
      <c r="C3491" t="s">
        <v>1864</v>
      </c>
      <c r="D3491" s="49">
        <f>'Optional Test Detail'!$E$64</f>
        <v>0</v>
      </c>
    </row>
    <row r="3492" spans="1:4" x14ac:dyDescent="0.35">
      <c r="A3492">
        <v>54</v>
      </c>
      <c r="B3492" t="str">
        <f t="shared" si="38"/>
        <v>BSX-%NETW-54</v>
      </c>
      <c r="C3492" t="s">
        <v>1865</v>
      </c>
      <c r="D3492" s="49">
        <f>'Optional Test Detail'!$E$65</f>
        <v>0</v>
      </c>
    </row>
    <row r="3493" spans="1:4" x14ac:dyDescent="0.35">
      <c r="A3493">
        <v>55</v>
      </c>
      <c r="B3493" t="str">
        <f t="shared" si="38"/>
        <v>BSX-%NETW-55</v>
      </c>
      <c r="C3493" t="s">
        <v>1866</v>
      </c>
      <c r="D3493" s="49">
        <f>'Optional Test Detail'!$E$66</f>
        <v>0</v>
      </c>
    </row>
    <row r="3494" spans="1:4" x14ac:dyDescent="0.35">
      <c r="A3494">
        <v>56</v>
      </c>
      <c r="B3494" t="str">
        <f t="shared" si="38"/>
        <v>BSX-%NETW-56</v>
      </c>
      <c r="C3494" t="s">
        <v>1867</v>
      </c>
      <c r="D3494" s="49">
        <f>'Optional Test Detail'!$E$67</f>
        <v>0</v>
      </c>
    </row>
    <row r="3495" spans="1:4" x14ac:dyDescent="0.35">
      <c r="A3495">
        <v>57</v>
      </c>
      <c r="B3495" t="str">
        <f t="shared" si="38"/>
        <v>BSX-%NETW-57</v>
      </c>
      <c r="C3495" t="s">
        <v>1868</v>
      </c>
      <c r="D3495" s="49">
        <f>'Optional Test Detail'!$E$68</f>
        <v>0</v>
      </c>
    </row>
    <row r="3496" spans="1:4" x14ac:dyDescent="0.35">
      <c r="A3496">
        <v>58</v>
      </c>
      <c r="B3496" t="str">
        <f t="shared" si="38"/>
        <v>BSX-%NETW-58</v>
      </c>
      <c r="C3496" t="s">
        <v>1869</v>
      </c>
      <c r="D3496" s="49">
        <f>'Optional Test Detail'!$E$69</f>
        <v>0</v>
      </c>
    </row>
    <row r="3497" spans="1:4" x14ac:dyDescent="0.35">
      <c r="A3497">
        <v>59</v>
      </c>
      <c r="B3497" t="str">
        <f t="shared" si="38"/>
        <v>BSX-%NETW-59</v>
      </c>
      <c r="C3497" t="s">
        <v>1870</v>
      </c>
      <c r="D3497" s="49">
        <f>'Optional Test Detail'!$E$70</f>
        <v>0</v>
      </c>
    </row>
    <row r="3498" spans="1:4" x14ac:dyDescent="0.35">
      <c r="A3498">
        <v>60</v>
      </c>
      <c r="B3498" t="str">
        <f t="shared" si="38"/>
        <v>BSX-%NETW-60</v>
      </c>
      <c r="C3498" t="s">
        <v>1871</v>
      </c>
      <c r="D3498" s="49">
        <f>'Optional Test Detail'!$E$71</f>
        <v>0</v>
      </c>
    </row>
    <row r="3499" spans="1:4" x14ac:dyDescent="0.35">
      <c r="A3499">
        <v>61</v>
      </c>
      <c r="B3499" t="str">
        <f t="shared" si="38"/>
        <v>BSX-%NETW-61</v>
      </c>
      <c r="C3499" t="s">
        <v>1872</v>
      </c>
      <c r="D3499" s="49">
        <f>'Optional Test Detail'!$E$72</f>
        <v>0</v>
      </c>
    </row>
    <row r="3500" spans="1:4" x14ac:dyDescent="0.35">
      <c r="A3500">
        <v>62</v>
      </c>
      <c r="B3500" t="str">
        <f t="shared" si="38"/>
        <v>BSX-%NETW-62</v>
      </c>
      <c r="C3500" t="s">
        <v>1873</v>
      </c>
      <c r="D3500" s="49">
        <f>'Optional Test Detail'!$E$73</f>
        <v>0</v>
      </c>
    </row>
    <row r="3501" spans="1:4" x14ac:dyDescent="0.35">
      <c r="A3501">
        <v>63</v>
      </c>
      <c r="B3501" t="str">
        <f t="shared" si="38"/>
        <v>BSX-%NETW-63</v>
      </c>
      <c r="C3501" t="s">
        <v>1874</v>
      </c>
      <c r="D3501" s="49">
        <f>'Optional Test Detail'!$E$74</f>
        <v>0</v>
      </c>
    </row>
    <row r="3502" spans="1:4" x14ac:dyDescent="0.35">
      <c r="A3502">
        <v>64</v>
      </c>
      <c r="B3502" t="str">
        <f t="shared" si="38"/>
        <v>BSX-%NETW-64</v>
      </c>
      <c r="C3502" t="s">
        <v>1875</v>
      </c>
      <c r="D3502" s="49">
        <f>'Optional Test Detail'!$E$75</f>
        <v>0</v>
      </c>
    </row>
    <row r="3503" spans="1:4" x14ac:dyDescent="0.35">
      <c r="A3503">
        <v>65</v>
      </c>
      <c r="B3503" t="str">
        <f t="shared" si="38"/>
        <v>BSX-%NETW-65</v>
      </c>
      <c r="C3503" t="s">
        <v>1876</v>
      </c>
      <c r="D3503" s="49">
        <f>'Optional Test Detail'!$E$76</f>
        <v>0</v>
      </c>
    </row>
    <row r="3504" spans="1:4" x14ac:dyDescent="0.35">
      <c r="A3504">
        <v>66</v>
      </c>
      <c r="B3504" t="str">
        <f t="shared" ref="B3504:B3567" si="39">IF(A3504="","",CONCATENATE("BSX-%NETW-",A3504))</f>
        <v>BSX-%NETW-66</v>
      </c>
      <c r="C3504" t="s">
        <v>1877</v>
      </c>
      <c r="D3504" s="49">
        <f>'Optional Test Detail'!$E$77</f>
        <v>0</v>
      </c>
    </row>
    <row r="3505" spans="1:4" x14ac:dyDescent="0.35">
      <c r="A3505">
        <v>67</v>
      </c>
      <c r="B3505" t="str">
        <f t="shared" si="39"/>
        <v>BSX-%NETW-67</v>
      </c>
      <c r="C3505" t="s">
        <v>1878</v>
      </c>
      <c r="D3505" s="49">
        <f>'Optional Test Detail'!$E$78</f>
        <v>0</v>
      </c>
    </row>
    <row r="3506" spans="1:4" x14ac:dyDescent="0.35">
      <c r="A3506">
        <v>68</v>
      </c>
      <c r="B3506" t="str">
        <f t="shared" si="39"/>
        <v>BSX-%NETW-68</v>
      </c>
      <c r="C3506" t="s">
        <v>1879</v>
      </c>
      <c r="D3506" s="49">
        <f>'Optional Test Detail'!$E$79</f>
        <v>0</v>
      </c>
    </row>
    <row r="3507" spans="1:4" x14ac:dyDescent="0.35">
      <c r="A3507">
        <v>69</v>
      </c>
      <c r="B3507" t="str">
        <f t="shared" si="39"/>
        <v>BSX-%NETW-69</v>
      </c>
      <c r="C3507" t="s">
        <v>1880</v>
      </c>
      <c r="D3507" s="49">
        <f>'Optional Test Detail'!$E$80</f>
        <v>0</v>
      </c>
    </row>
    <row r="3508" spans="1:4" x14ac:dyDescent="0.35">
      <c r="A3508">
        <v>70</v>
      </c>
      <c r="B3508" t="str">
        <f t="shared" si="39"/>
        <v>BSX-%NETW-70</v>
      </c>
      <c r="C3508" t="s">
        <v>1881</v>
      </c>
      <c r="D3508" s="49">
        <f>'Optional Test Detail'!$E$81</f>
        <v>0</v>
      </c>
    </row>
    <row r="3509" spans="1:4" x14ac:dyDescent="0.35">
      <c r="A3509">
        <v>71</v>
      </c>
      <c r="B3509" t="str">
        <f t="shared" si="39"/>
        <v>BSX-%NETW-71</v>
      </c>
      <c r="C3509" t="s">
        <v>1882</v>
      </c>
      <c r="D3509" s="49">
        <f>'Optional Test Detail'!$E$82</f>
        <v>0</v>
      </c>
    </row>
    <row r="3510" spans="1:4" x14ac:dyDescent="0.35">
      <c r="A3510">
        <v>72</v>
      </c>
      <c r="B3510" t="str">
        <f t="shared" si="39"/>
        <v>BSX-%NETW-72</v>
      </c>
      <c r="C3510" t="s">
        <v>1883</v>
      </c>
      <c r="D3510" s="49">
        <f>'Optional Test Detail'!$E$83</f>
        <v>0</v>
      </c>
    </row>
    <row r="3511" spans="1:4" x14ac:dyDescent="0.35">
      <c r="A3511">
        <v>73</v>
      </c>
      <c r="B3511" t="str">
        <f t="shared" si="39"/>
        <v>BSX-%NETW-73</v>
      </c>
      <c r="C3511" t="s">
        <v>1884</v>
      </c>
      <c r="D3511" s="49">
        <f>'Optional Test Detail'!$E$84</f>
        <v>0</v>
      </c>
    </row>
    <row r="3512" spans="1:4" x14ac:dyDescent="0.35">
      <c r="A3512">
        <v>74</v>
      </c>
      <c r="B3512" t="str">
        <f t="shared" si="39"/>
        <v>BSX-%NETW-74</v>
      </c>
      <c r="C3512" t="s">
        <v>1885</v>
      </c>
      <c r="D3512" s="49">
        <f>'Optional Test Detail'!$E$85</f>
        <v>0</v>
      </c>
    </row>
    <row r="3513" spans="1:4" x14ac:dyDescent="0.35">
      <c r="A3513">
        <v>75</v>
      </c>
      <c r="B3513" t="str">
        <f t="shared" si="39"/>
        <v>BSX-%NETW-75</v>
      </c>
      <c r="C3513" t="s">
        <v>1886</v>
      </c>
      <c r="D3513" s="49">
        <f>'Optional Test Detail'!$E$86</f>
        <v>0</v>
      </c>
    </row>
    <row r="3514" spans="1:4" x14ac:dyDescent="0.35">
      <c r="A3514">
        <v>76</v>
      </c>
      <c r="B3514" t="str">
        <f t="shared" si="39"/>
        <v>BSX-%NETW-76</v>
      </c>
      <c r="C3514" t="s">
        <v>1887</v>
      </c>
      <c r="D3514" s="49">
        <f>'Optional Test Detail'!$E$87</f>
        <v>0</v>
      </c>
    </row>
    <row r="3515" spans="1:4" x14ac:dyDescent="0.35">
      <c r="A3515">
        <v>77</v>
      </c>
      <c r="B3515" t="str">
        <f t="shared" si="39"/>
        <v>BSX-%NETW-77</v>
      </c>
      <c r="C3515" t="s">
        <v>1888</v>
      </c>
      <c r="D3515" s="49">
        <f>'Optional Test Detail'!$E$88</f>
        <v>0</v>
      </c>
    </row>
    <row r="3516" spans="1:4" x14ac:dyDescent="0.35">
      <c r="A3516">
        <v>78</v>
      </c>
      <c r="B3516" t="str">
        <f t="shared" si="39"/>
        <v>BSX-%NETW-78</v>
      </c>
      <c r="C3516" t="s">
        <v>1889</v>
      </c>
      <c r="D3516" s="49">
        <f>'Optional Test Detail'!$E$89</f>
        <v>0</v>
      </c>
    </row>
    <row r="3517" spans="1:4" x14ac:dyDescent="0.35">
      <c r="A3517">
        <v>79</v>
      </c>
      <c r="B3517" t="str">
        <f t="shared" si="39"/>
        <v>BSX-%NETW-79</v>
      </c>
      <c r="C3517" t="s">
        <v>1890</v>
      </c>
      <c r="D3517" s="49">
        <f>'Optional Test Detail'!$E$90</f>
        <v>0</v>
      </c>
    </row>
    <row r="3518" spans="1:4" x14ac:dyDescent="0.35">
      <c r="A3518">
        <v>80</v>
      </c>
      <c r="B3518" t="str">
        <f t="shared" si="39"/>
        <v>BSX-%NETW-80</v>
      </c>
      <c r="C3518" t="s">
        <v>1891</v>
      </c>
      <c r="D3518" s="49">
        <f>'Optional Test Detail'!$E$91</f>
        <v>0</v>
      </c>
    </row>
    <row r="3519" spans="1:4" x14ac:dyDescent="0.35">
      <c r="A3519">
        <v>81</v>
      </c>
      <c r="B3519" t="str">
        <f t="shared" si="39"/>
        <v>BSX-%NETW-81</v>
      </c>
      <c r="C3519" t="s">
        <v>1892</v>
      </c>
      <c r="D3519" s="49">
        <f>'Optional Test Detail'!$E$92</f>
        <v>0</v>
      </c>
    </row>
    <row r="3520" spans="1:4" x14ac:dyDescent="0.35">
      <c r="A3520">
        <v>82</v>
      </c>
      <c r="B3520" t="str">
        <f t="shared" si="39"/>
        <v>BSX-%NETW-82</v>
      </c>
      <c r="C3520" t="s">
        <v>1893</v>
      </c>
      <c r="D3520" s="49">
        <f>'Optional Test Detail'!$E$93</f>
        <v>0</v>
      </c>
    </row>
    <row r="3521" spans="1:4" x14ac:dyDescent="0.35">
      <c r="A3521">
        <v>83</v>
      </c>
      <c r="B3521" t="str">
        <f t="shared" si="39"/>
        <v>BSX-%NETW-83</v>
      </c>
      <c r="C3521" t="s">
        <v>1894</v>
      </c>
      <c r="D3521" s="49">
        <f>'Optional Test Detail'!$E$94</f>
        <v>0</v>
      </c>
    </row>
    <row r="3522" spans="1:4" x14ac:dyDescent="0.35">
      <c r="A3522">
        <v>84</v>
      </c>
      <c r="B3522" t="str">
        <f t="shared" si="39"/>
        <v>BSX-%NETW-84</v>
      </c>
      <c r="C3522" t="s">
        <v>1895</v>
      </c>
      <c r="D3522" s="49">
        <f>'Optional Test Detail'!$E$95</f>
        <v>0</v>
      </c>
    </row>
    <row r="3523" spans="1:4" x14ac:dyDescent="0.35">
      <c r="A3523">
        <v>85</v>
      </c>
      <c r="B3523" t="str">
        <f t="shared" si="39"/>
        <v>BSX-%NETW-85</v>
      </c>
      <c r="C3523" t="s">
        <v>1896</v>
      </c>
      <c r="D3523" s="49">
        <f>'Optional Test Detail'!$E$96</f>
        <v>0</v>
      </c>
    </row>
    <row r="3524" spans="1:4" x14ac:dyDescent="0.35">
      <c r="A3524">
        <v>86</v>
      </c>
      <c r="B3524" t="str">
        <f t="shared" si="39"/>
        <v>BSX-%NETW-86</v>
      </c>
      <c r="C3524" t="s">
        <v>1897</v>
      </c>
      <c r="D3524" s="49">
        <f>'Optional Test Detail'!$E$97</f>
        <v>0</v>
      </c>
    </row>
    <row r="3525" spans="1:4" x14ac:dyDescent="0.35">
      <c r="A3525">
        <v>87</v>
      </c>
      <c r="B3525" t="str">
        <f t="shared" si="39"/>
        <v>BSX-%NETW-87</v>
      </c>
      <c r="C3525" t="s">
        <v>1898</v>
      </c>
      <c r="D3525" s="49">
        <f>'Optional Test Detail'!$E$98</f>
        <v>0</v>
      </c>
    </row>
    <row r="3526" spans="1:4" x14ac:dyDescent="0.35">
      <c r="A3526">
        <v>88</v>
      </c>
      <c r="B3526" t="str">
        <f t="shared" si="39"/>
        <v>BSX-%NETW-88</v>
      </c>
      <c r="C3526" t="s">
        <v>1899</v>
      </c>
      <c r="D3526" s="49">
        <f>'Optional Test Detail'!$E$99</f>
        <v>0</v>
      </c>
    </row>
    <row r="3527" spans="1:4" x14ac:dyDescent="0.35">
      <c r="A3527">
        <v>89</v>
      </c>
      <c r="B3527" t="str">
        <f t="shared" si="39"/>
        <v>BSX-%NETW-89</v>
      </c>
      <c r="C3527" t="s">
        <v>1900</v>
      </c>
      <c r="D3527" s="49">
        <f>'Optional Test Detail'!$E$100</f>
        <v>0</v>
      </c>
    </row>
    <row r="3528" spans="1:4" x14ac:dyDescent="0.35">
      <c r="A3528">
        <v>90</v>
      </c>
      <c r="B3528" t="str">
        <f t="shared" si="39"/>
        <v>BSX-%NETW-90</v>
      </c>
      <c r="C3528" t="s">
        <v>1901</v>
      </c>
      <c r="D3528" s="49">
        <f>'Optional Test Detail'!$E$101</f>
        <v>0</v>
      </c>
    </row>
    <row r="3529" spans="1:4" x14ac:dyDescent="0.35">
      <c r="A3529">
        <v>91</v>
      </c>
      <c r="B3529" t="str">
        <f t="shared" si="39"/>
        <v>BSX-%NETW-91</v>
      </c>
      <c r="C3529" t="s">
        <v>1902</v>
      </c>
      <c r="D3529" s="49">
        <f>'Optional Test Detail'!$E$102</f>
        <v>0</v>
      </c>
    </row>
    <row r="3530" spans="1:4" x14ac:dyDescent="0.35">
      <c r="A3530">
        <v>92</v>
      </c>
      <c r="B3530" t="str">
        <f t="shared" si="39"/>
        <v>BSX-%NETW-92</v>
      </c>
      <c r="C3530" t="s">
        <v>1903</v>
      </c>
      <c r="D3530" s="49">
        <f>'Optional Test Detail'!$E$103</f>
        <v>0</v>
      </c>
    </row>
    <row r="3531" spans="1:4" x14ac:dyDescent="0.35">
      <c r="A3531">
        <v>93</v>
      </c>
      <c r="B3531" t="str">
        <f t="shared" si="39"/>
        <v>BSX-%NETW-93</v>
      </c>
      <c r="C3531" t="s">
        <v>1904</v>
      </c>
      <c r="D3531" s="49">
        <f>'Optional Test Detail'!$E$104</f>
        <v>0</v>
      </c>
    </row>
    <row r="3532" spans="1:4" x14ac:dyDescent="0.35">
      <c r="A3532">
        <v>94</v>
      </c>
      <c r="B3532" t="str">
        <f t="shared" si="39"/>
        <v>BSX-%NETW-94</v>
      </c>
      <c r="C3532" t="s">
        <v>1905</v>
      </c>
      <c r="D3532" s="49">
        <f>'Optional Test Detail'!$E$105</f>
        <v>0</v>
      </c>
    </row>
    <row r="3533" spans="1:4" x14ac:dyDescent="0.35">
      <c r="A3533">
        <v>95</v>
      </c>
      <c r="B3533" t="str">
        <f t="shared" si="39"/>
        <v>BSX-%NETW-95</v>
      </c>
      <c r="C3533" t="s">
        <v>1906</v>
      </c>
      <c r="D3533" s="49">
        <f>'Optional Test Detail'!$E$106</f>
        <v>0</v>
      </c>
    </row>
    <row r="3534" spans="1:4" x14ac:dyDescent="0.35">
      <c r="A3534">
        <v>96</v>
      </c>
      <c r="B3534" t="str">
        <f t="shared" si="39"/>
        <v>BSX-%NETW-96</v>
      </c>
      <c r="C3534" t="s">
        <v>1907</v>
      </c>
      <c r="D3534" s="49">
        <f>'Optional Test Detail'!$E$107</f>
        <v>0</v>
      </c>
    </row>
    <row r="3535" spans="1:4" x14ac:dyDescent="0.35">
      <c r="A3535">
        <v>97</v>
      </c>
      <c r="B3535" t="str">
        <f t="shared" si="39"/>
        <v>BSX-%NETW-97</v>
      </c>
      <c r="C3535" t="s">
        <v>1908</v>
      </c>
      <c r="D3535" s="49">
        <f>'Optional Test Detail'!$E$108</f>
        <v>0</v>
      </c>
    </row>
    <row r="3536" spans="1:4" x14ac:dyDescent="0.35">
      <c r="A3536">
        <v>98</v>
      </c>
      <c r="B3536" t="str">
        <f t="shared" si="39"/>
        <v>BSX-%NETW-98</v>
      </c>
      <c r="C3536" t="s">
        <v>1909</v>
      </c>
      <c r="D3536" s="49">
        <f>'Optional Test Detail'!$E$109</f>
        <v>0</v>
      </c>
    </row>
    <row r="3537" spans="1:4" x14ac:dyDescent="0.35">
      <c r="A3537">
        <v>99</v>
      </c>
      <c r="B3537" t="str">
        <f t="shared" si="39"/>
        <v>BSX-%NETW-99</v>
      </c>
      <c r="C3537" t="s">
        <v>1910</v>
      </c>
      <c r="D3537" s="49">
        <f>'Optional Test Detail'!$E$110</f>
        <v>0</v>
      </c>
    </row>
    <row r="3538" spans="1:4" x14ac:dyDescent="0.35">
      <c r="A3538">
        <v>100</v>
      </c>
      <c r="B3538" t="str">
        <f t="shared" si="39"/>
        <v>BSX-%NETW-100</v>
      </c>
      <c r="C3538" t="s">
        <v>1911</v>
      </c>
      <c r="D3538" s="49">
        <f>'Optional Test Detail'!$E$111</f>
        <v>0</v>
      </c>
    </row>
    <row r="3539" spans="1:4" x14ac:dyDescent="0.35">
      <c r="A3539">
        <v>101</v>
      </c>
      <c r="B3539" t="str">
        <f t="shared" si="39"/>
        <v>BSX-%NETW-101</v>
      </c>
      <c r="C3539" t="s">
        <v>1912</v>
      </c>
      <c r="D3539" s="49">
        <f>'Optional Test Detail'!$E$112</f>
        <v>0</v>
      </c>
    </row>
    <row r="3540" spans="1:4" x14ac:dyDescent="0.35">
      <c r="A3540">
        <v>102</v>
      </c>
      <c r="B3540" t="str">
        <f t="shared" si="39"/>
        <v>BSX-%NETW-102</v>
      </c>
      <c r="C3540" t="s">
        <v>1913</v>
      </c>
      <c r="D3540" s="49">
        <f>'Optional Test Detail'!$E$113</f>
        <v>0</v>
      </c>
    </row>
    <row r="3541" spans="1:4" x14ac:dyDescent="0.35">
      <c r="A3541">
        <v>103</v>
      </c>
      <c r="B3541" t="str">
        <f t="shared" si="39"/>
        <v>BSX-%NETW-103</v>
      </c>
      <c r="C3541" t="s">
        <v>1914</v>
      </c>
      <c r="D3541" s="49">
        <f>'Optional Test Detail'!$E$114</f>
        <v>0</v>
      </c>
    </row>
    <row r="3542" spans="1:4" x14ac:dyDescent="0.35">
      <c r="A3542">
        <v>104</v>
      </c>
      <c r="B3542" t="str">
        <f t="shared" si="39"/>
        <v>BSX-%NETW-104</v>
      </c>
      <c r="C3542" t="s">
        <v>1915</v>
      </c>
      <c r="D3542" s="49">
        <f>'Optional Test Detail'!$E$115</f>
        <v>0</v>
      </c>
    </row>
    <row r="3543" spans="1:4" x14ac:dyDescent="0.35">
      <c r="A3543">
        <v>105</v>
      </c>
      <c r="B3543" t="str">
        <f t="shared" si="39"/>
        <v>BSX-%NETW-105</v>
      </c>
      <c r="C3543" t="s">
        <v>1916</v>
      </c>
      <c r="D3543" s="49">
        <f>'Optional Test Detail'!$E$116</f>
        <v>0</v>
      </c>
    </row>
    <row r="3544" spans="1:4" x14ac:dyDescent="0.35">
      <c r="A3544">
        <v>106</v>
      </c>
      <c r="B3544" t="str">
        <f t="shared" si="39"/>
        <v>BSX-%NETW-106</v>
      </c>
      <c r="C3544" t="s">
        <v>1917</v>
      </c>
      <c r="D3544" s="49">
        <f>'Optional Test Detail'!$E$117</f>
        <v>0</v>
      </c>
    </row>
    <row r="3545" spans="1:4" x14ac:dyDescent="0.35">
      <c r="A3545">
        <v>107</v>
      </c>
      <c r="B3545" t="str">
        <f t="shared" si="39"/>
        <v>BSX-%NETW-107</v>
      </c>
      <c r="C3545" t="s">
        <v>1918</v>
      </c>
      <c r="D3545" s="49">
        <f>'Optional Test Detail'!$E$118</f>
        <v>0</v>
      </c>
    </row>
    <row r="3546" spans="1:4" x14ac:dyDescent="0.35">
      <c r="A3546">
        <v>108</v>
      </c>
      <c r="B3546" t="str">
        <f t="shared" si="39"/>
        <v>BSX-%NETW-108</v>
      </c>
      <c r="C3546" t="s">
        <v>1919</v>
      </c>
      <c r="D3546" s="49">
        <f>'Optional Test Detail'!$E$119</f>
        <v>0</v>
      </c>
    </row>
    <row r="3547" spans="1:4" x14ac:dyDescent="0.35">
      <c r="A3547">
        <v>109</v>
      </c>
      <c r="B3547" t="str">
        <f t="shared" si="39"/>
        <v>BSX-%NETW-109</v>
      </c>
      <c r="C3547" t="s">
        <v>1920</v>
      </c>
      <c r="D3547" s="49">
        <f>'Optional Test Detail'!$E$120</f>
        <v>0</v>
      </c>
    </row>
    <row r="3548" spans="1:4" x14ac:dyDescent="0.35">
      <c r="A3548">
        <v>110</v>
      </c>
      <c r="B3548" t="str">
        <f t="shared" si="39"/>
        <v>BSX-%NETW-110</v>
      </c>
      <c r="C3548" t="s">
        <v>1921</v>
      </c>
      <c r="D3548" s="49">
        <f>'Optional Test Detail'!$E$121</f>
        <v>0</v>
      </c>
    </row>
    <row r="3549" spans="1:4" x14ac:dyDescent="0.35">
      <c r="A3549">
        <v>111</v>
      </c>
      <c r="B3549" t="str">
        <f t="shared" si="39"/>
        <v>BSX-%NETW-111</v>
      </c>
      <c r="C3549" t="s">
        <v>1922</v>
      </c>
      <c r="D3549" s="49">
        <f>'Optional Test Detail'!$E$122</f>
        <v>0</v>
      </c>
    </row>
    <row r="3550" spans="1:4" x14ac:dyDescent="0.35">
      <c r="A3550">
        <v>112</v>
      </c>
      <c r="B3550" t="str">
        <f t="shared" si="39"/>
        <v>BSX-%NETW-112</v>
      </c>
      <c r="C3550" t="s">
        <v>1923</v>
      </c>
      <c r="D3550" s="49">
        <f>'Optional Test Detail'!$E$123</f>
        <v>0</v>
      </c>
    </row>
    <row r="3551" spans="1:4" x14ac:dyDescent="0.35">
      <c r="A3551">
        <v>113</v>
      </c>
      <c r="B3551" t="str">
        <f t="shared" si="39"/>
        <v>BSX-%NETW-113</v>
      </c>
      <c r="C3551" t="s">
        <v>1924</v>
      </c>
      <c r="D3551" s="49">
        <f>'Optional Test Detail'!$E$124</f>
        <v>0</v>
      </c>
    </row>
    <row r="3552" spans="1:4" x14ac:dyDescent="0.35">
      <c r="A3552">
        <v>114</v>
      </c>
      <c r="B3552" t="str">
        <f t="shared" si="39"/>
        <v>BSX-%NETW-114</v>
      </c>
      <c r="C3552" t="s">
        <v>1925</v>
      </c>
      <c r="D3552" s="49">
        <f>'Optional Test Detail'!$E$125</f>
        <v>0</v>
      </c>
    </row>
    <row r="3553" spans="1:4" x14ac:dyDescent="0.35">
      <c r="A3553">
        <v>115</v>
      </c>
      <c r="B3553" t="str">
        <f t="shared" si="39"/>
        <v>BSX-%NETW-115</v>
      </c>
      <c r="C3553" t="s">
        <v>1926</v>
      </c>
      <c r="D3553" s="49">
        <f>'Optional Test Detail'!$E$126</f>
        <v>0</v>
      </c>
    </row>
    <row r="3554" spans="1:4" x14ac:dyDescent="0.35">
      <c r="A3554">
        <v>116</v>
      </c>
      <c r="B3554" t="str">
        <f t="shared" si="39"/>
        <v>BSX-%NETW-116</v>
      </c>
      <c r="C3554" t="s">
        <v>1927</v>
      </c>
      <c r="D3554" s="49">
        <f>'Optional Test Detail'!$E$127</f>
        <v>0</v>
      </c>
    </row>
    <row r="3555" spans="1:4" x14ac:dyDescent="0.35">
      <c r="A3555">
        <v>117</v>
      </c>
      <c r="B3555" t="str">
        <f t="shared" si="39"/>
        <v>BSX-%NETW-117</v>
      </c>
      <c r="C3555" t="s">
        <v>1928</v>
      </c>
      <c r="D3555" s="49">
        <f>'Optional Test Detail'!$E$128</f>
        <v>0</v>
      </c>
    </row>
    <row r="3556" spans="1:4" x14ac:dyDescent="0.35">
      <c r="A3556">
        <v>118</v>
      </c>
      <c r="B3556" t="str">
        <f t="shared" si="39"/>
        <v>BSX-%NETW-118</v>
      </c>
      <c r="C3556" t="s">
        <v>1929</v>
      </c>
      <c r="D3556" s="49">
        <f>'Optional Test Detail'!$E$129</f>
        <v>0</v>
      </c>
    </row>
    <row r="3557" spans="1:4" x14ac:dyDescent="0.35">
      <c r="A3557">
        <v>119</v>
      </c>
      <c r="B3557" t="str">
        <f t="shared" si="39"/>
        <v>BSX-%NETW-119</v>
      </c>
      <c r="C3557" t="s">
        <v>1930</v>
      </c>
      <c r="D3557" s="49">
        <f>'Optional Test Detail'!$E$130</f>
        <v>0</v>
      </c>
    </row>
    <row r="3558" spans="1:4" x14ac:dyDescent="0.35">
      <c r="A3558">
        <v>120</v>
      </c>
      <c r="B3558" t="str">
        <f t="shared" si="39"/>
        <v>BSX-%NETW-120</v>
      </c>
      <c r="C3558" t="s">
        <v>1931</v>
      </c>
      <c r="D3558" s="49">
        <f>'Optional Test Detail'!$E$131</f>
        <v>0</v>
      </c>
    </row>
    <row r="3559" spans="1:4" x14ac:dyDescent="0.35">
      <c r="A3559">
        <v>121</v>
      </c>
      <c r="B3559" t="str">
        <f t="shared" si="39"/>
        <v>BSX-%NETW-121</v>
      </c>
      <c r="C3559" t="s">
        <v>1932</v>
      </c>
      <c r="D3559" s="49">
        <f>'Optional Test Detail'!$E$132</f>
        <v>0</v>
      </c>
    </row>
    <row r="3560" spans="1:4" x14ac:dyDescent="0.35">
      <c r="A3560">
        <v>122</v>
      </c>
      <c r="B3560" t="str">
        <f t="shared" si="39"/>
        <v>BSX-%NETW-122</v>
      </c>
      <c r="C3560" t="s">
        <v>1933</v>
      </c>
      <c r="D3560" s="49">
        <f>'Optional Test Detail'!$E$133</f>
        <v>0</v>
      </c>
    </row>
    <row r="3561" spans="1:4" x14ac:dyDescent="0.35">
      <c r="A3561">
        <v>123</v>
      </c>
      <c r="B3561" t="str">
        <f t="shared" si="39"/>
        <v>BSX-%NETW-123</v>
      </c>
      <c r="C3561" t="s">
        <v>1934</v>
      </c>
      <c r="D3561" s="49">
        <f>'Optional Test Detail'!$E$134</f>
        <v>0</v>
      </c>
    </row>
    <row r="3562" spans="1:4" x14ac:dyDescent="0.35">
      <c r="A3562">
        <v>124</v>
      </c>
      <c r="B3562" t="str">
        <f t="shared" si="39"/>
        <v>BSX-%NETW-124</v>
      </c>
      <c r="C3562" t="s">
        <v>1935</v>
      </c>
      <c r="D3562" s="49">
        <f>'Optional Test Detail'!$E$135</f>
        <v>0</v>
      </c>
    </row>
    <row r="3563" spans="1:4" x14ac:dyDescent="0.35">
      <c r="A3563">
        <v>125</v>
      </c>
      <c r="B3563" t="str">
        <f t="shared" si="39"/>
        <v>BSX-%NETW-125</v>
      </c>
      <c r="C3563" t="s">
        <v>1936</v>
      </c>
      <c r="D3563" s="49">
        <f>'Optional Test Detail'!$E$136</f>
        <v>0</v>
      </c>
    </row>
    <row r="3564" spans="1:4" x14ac:dyDescent="0.35">
      <c r="A3564">
        <v>126</v>
      </c>
      <c r="B3564" t="str">
        <f t="shared" si="39"/>
        <v>BSX-%NETW-126</v>
      </c>
      <c r="C3564" t="s">
        <v>1937</v>
      </c>
      <c r="D3564" s="49">
        <f>'Optional Test Detail'!$E$137</f>
        <v>0</v>
      </c>
    </row>
    <row r="3565" spans="1:4" x14ac:dyDescent="0.35">
      <c r="A3565">
        <v>127</v>
      </c>
      <c r="B3565" t="str">
        <f t="shared" si="39"/>
        <v>BSX-%NETW-127</v>
      </c>
      <c r="C3565" t="s">
        <v>1938</v>
      </c>
      <c r="D3565" s="49">
        <f>'Optional Test Detail'!$E$138</f>
        <v>0</v>
      </c>
    </row>
    <row r="3566" spans="1:4" x14ac:dyDescent="0.35">
      <c r="A3566">
        <v>128</v>
      </c>
      <c r="B3566" t="str">
        <f t="shared" si="39"/>
        <v>BSX-%NETW-128</v>
      </c>
      <c r="C3566" t="s">
        <v>1939</v>
      </c>
      <c r="D3566" s="49">
        <f>'Optional Test Detail'!$E$139</f>
        <v>0</v>
      </c>
    </row>
    <row r="3567" spans="1:4" x14ac:dyDescent="0.35">
      <c r="A3567">
        <v>129</v>
      </c>
      <c r="B3567" t="str">
        <f t="shared" si="39"/>
        <v>BSX-%NETW-129</v>
      </c>
      <c r="C3567" t="s">
        <v>1940</v>
      </c>
      <c r="D3567" s="49">
        <f>'Optional Test Detail'!$E$140</f>
        <v>0</v>
      </c>
    </row>
    <row r="3568" spans="1:4" x14ac:dyDescent="0.35">
      <c r="A3568">
        <v>130</v>
      </c>
      <c r="B3568" t="str">
        <f t="shared" ref="B3568:B3631" si="40">IF(A3568="","",CONCATENATE("BSX-%NETW-",A3568))</f>
        <v>BSX-%NETW-130</v>
      </c>
      <c r="C3568" t="s">
        <v>1941</v>
      </c>
      <c r="D3568" s="49">
        <f>'Optional Test Detail'!$E$141</f>
        <v>0</v>
      </c>
    </row>
    <row r="3569" spans="1:4" x14ac:dyDescent="0.35">
      <c r="A3569">
        <v>131</v>
      </c>
      <c r="B3569" t="str">
        <f t="shared" si="40"/>
        <v>BSX-%NETW-131</v>
      </c>
      <c r="C3569" t="s">
        <v>1942</v>
      </c>
      <c r="D3569" s="49">
        <f>'Optional Test Detail'!$E$142</f>
        <v>0</v>
      </c>
    </row>
    <row r="3570" spans="1:4" x14ac:dyDescent="0.35">
      <c r="A3570">
        <v>132</v>
      </c>
      <c r="B3570" t="str">
        <f t="shared" si="40"/>
        <v>BSX-%NETW-132</v>
      </c>
      <c r="C3570" t="s">
        <v>1943</v>
      </c>
      <c r="D3570" s="49">
        <f>'Optional Test Detail'!$E$143</f>
        <v>0</v>
      </c>
    </row>
    <row r="3571" spans="1:4" x14ac:dyDescent="0.35">
      <c r="A3571">
        <v>133</v>
      </c>
      <c r="B3571" t="str">
        <f t="shared" si="40"/>
        <v>BSX-%NETW-133</v>
      </c>
      <c r="C3571" t="s">
        <v>1944</v>
      </c>
      <c r="D3571" s="49">
        <f>'Optional Test Detail'!$E$144</f>
        <v>0</v>
      </c>
    </row>
    <row r="3572" spans="1:4" x14ac:dyDescent="0.35">
      <c r="A3572">
        <v>134</v>
      </c>
      <c r="B3572" t="str">
        <f t="shared" si="40"/>
        <v>BSX-%NETW-134</v>
      </c>
      <c r="C3572" t="s">
        <v>1945</v>
      </c>
      <c r="D3572" s="49">
        <f>'Optional Test Detail'!$E$145</f>
        <v>0</v>
      </c>
    </row>
    <row r="3573" spans="1:4" x14ac:dyDescent="0.35">
      <c r="A3573">
        <v>135</v>
      </c>
      <c r="B3573" t="str">
        <f t="shared" si="40"/>
        <v>BSX-%NETW-135</v>
      </c>
      <c r="C3573" t="s">
        <v>1946</v>
      </c>
      <c r="D3573" s="49">
        <f>'Optional Test Detail'!$E$146</f>
        <v>0</v>
      </c>
    </row>
    <row r="3574" spans="1:4" x14ac:dyDescent="0.35">
      <c r="A3574">
        <v>136</v>
      </c>
      <c r="B3574" t="str">
        <f t="shared" si="40"/>
        <v>BSX-%NETW-136</v>
      </c>
      <c r="C3574" t="s">
        <v>1947</v>
      </c>
      <c r="D3574" s="49">
        <f>'Optional Test Detail'!$E$147</f>
        <v>0</v>
      </c>
    </row>
    <row r="3575" spans="1:4" x14ac:dyDescent="0.35">
      <c r="A3575">
        <v>137</v>
      </c>
      <c r="B3575" t="str">
        <f t="shared" si="40"/>
        <v>BSX-%NETW-137</v>
      </c>
      <c r="C3575" t="s">
        <v>1948</v>
      </c>
      <c r="D3575" s="49">
        <f>'Optional Test Detail'!$E$148</f>
        <v>0</v>
      </c>
    </row>
    <row r="3576" spans="1:4" x14ac:dyDescent="0.35">
      <c r="A3576">
        <v>138</v>
      </c>
      <c r="B3576" t="str">
        <f t="shared" si="40"/>
        <v>BSX-%NETW-138</v>
      </c>
      <c r="C3576" t="s">
        <v>1949</v>
      </c>
      <c r="D3576" s="49">
        <f>'Optional Test Detail'!$E$149</f>
        <v>0</v>
      </c>
    </row>
    <row r="3577" spans="1:4" x14ac:dyDescent="0.35">
      <c r="A3577">
        <v>139</v>
      </c>
      <c r="B3577" t="str">
        <f t="shared" si="40"/>
        <v>BSX-%NETW-139</v>
      </c>
      <c r="C3577" t="s">
        <v>1950</v>
      </c>
      <c r="D3577" s="49">
        <f>'Optional Test Detail'!$E$150</f>
        <v>0</v>
      </c>
    </row>
    <row r="3578" spans="1:4" x14ac:dyDescent="0.35">
      <c r="A3578">
        <v>140</v>
      </c>
      <c r="B3578" t="str">
        <f t="shared" si="40"/>
        <v>BSX-%NETW-140</v>
      </c>
      <c r="C3578" t="s">
        <v>1951</v>
      </c>
      <c r="D3578" s="49">
        <f>'Optional Test Detail'!$E$151</f>
        <v>0</v>
      </c>
    </row>
    <row r="3579" spans="1:4" x14ac:dyDescent="0.35">
      <c r="A3579">
        <v>141</v>
      </c>
      <c r="B3579" t="str">
        <f t="shared" si="40"/>
        <v>BSX-%NETW-141</v>
      </c>
      <c r="C3579" t="s">
        <v>1952</v>
      </c>
      <c r="D3579" s="49">
        <f>'Optional Test Detail'!$E$152</f>
        <v>0</v>
      </c>
    </row>
    <row r="3580" spans="1:4" x14ac:dyDescent="0.35">
      <c r="A3580">
        <v>142</v>
      </c>
      <c r="B3580" t="str">
        <f t="shared" si="40"/>
        <v>BSX-%NETW-142</v>
      </c>
      <c r="C3580" t="s">
        <v>1953</v>
      </c>
      <c r="D3580" s="49">
        <f>'Optional Test Detail'!$E$153</f>
        <v>0</v>
      </c>
    </row>
    <row r="3581" spans="1:4" x14ac:dyDescent="0.35">
      <c r="A3581">
        <v>143</v>
      </c>
      <c r="B3581" t="str">
        <f t="shared" si="40"/>
        <v>BSX-%NETW-143</v>
      </c>
      <c r="C3581" t="s">
        <v>1954</v>
      </c>
      <c r="D3581" s="49">
        <f>'Optional Test Detail'!$E$154</f>
        <v>0</v>
      </c>
    </row>
    <row r="3582" spans="1:4" x14ac:dyDescent="0.35">
      <c r="A3582">
        <v>144</v>
      </c>
      <c r="B3582" t="str">
        <f t="shared" si="40"/>
        <v>BSX-%NETW-144</v>
      </c>
      <c r="C3582" t="s">
        <v>1955</v>
      </c>
      <c r="D3582" s="49">
        <f>'Optional Test Detail'!$E$155</f>
        <v>0</v>
      </c>
    </row>
    <row r="3583" spans="1:4" x14ac:dyDescent="0.35">
      <c r="A3583">
        <v>145</v>
      </c>
      <c r="B3583" t="str">
        <f t="shared" si="40"/>
        <v>BSX-%NETW-145</v>
      </c>
      <c r="C3583" t="s">
        <v>1956</v>
      </c>
      <c r="D3583" s="49">
        <f>'Optional Test Detail'!$E$156</f>
        <v>0</v>
      </c>
    </row>
    <row r="3584" spans="1:4" x14ac:dyDescent="0.35">
      <c r="A3584">
        <v>146</v>
      </c>
      <c r="B3584" t="str">
        <f t="shared" si="40"/>
        <v>BSX-%NETW-146</v>
      </c>
      <c r="C3584" t="s">
        <v>1957</v>
      </c>
      <c r="D3584" s="49">
        <f>'Optional Test Detail'!$E$157</f>
        <v>0</v>
      </c>
    </row>
    <row r="3585" spans="1:4" x14ac:dyDescent="0.35">
      <c r="A3585" t="s">
        <v>2297</v>
      </c>
      <c r="B3585" t="str">
        <f t="shared" si="40"/>
        <v/>
      </c>
    </row>
    <row r="3586" spans="1:4" x14ac:dyDescent="0.35">
      <c r="A3586" t="s">
        <v>2297</v>
      </c>
      <c r="B3586" t="str">
        <f t="shared" si="40"/>
        <v/>
      </c>
      <c r="C3586" t="s">
        <v>1958</v>
      </c>
    </row>
    <row r="3587" spans="1:4" x14ac:dyDescent="0.35">
      <c r="A3587">
        <v>147</v>
      </c>
      <c r="B3587" t="str">
        <f t="shared" si="40"/>
        <v>BSX-%NETW-147</v>
      </c>
      <c r="C3587" t="s">
        <v>1959</v>
      </c>
      <c r="D3587" s="49">
        <f>'Optional Test Detail'!$E$160</f>
        <v>0</v>
      </c>
    </row>
    <row r="3588" spans="1:4" x14ac:dyDescent="0.35">
      <c r="A3588">
        <v>148</v>
      </c>
      <c r="B3588" t="str">
        <f t="shared" si="40"/>
        <v>BSX-%NETW-148</v>
      </c>
      <c r="C3588" t="s">
        <v>1960</v>
      </c>
      <c r="D3588" s="49">
        <f>'Optional Test Detail'!$E$161</f>
        <v>0</v>
      </c>
    </row>
    <row r="3589" spans="1:4" x14ac:dyDescent="0.35">
      <c r="A3589">
        <v>149</v>
      </c>
      <c r="B3589" t="str">
        <f t="shared" si="40"/>
        <v>BSX-%NETW-149</v>
      </c>
      <c r="C3589" t="s">
        <v>1961</v>
      </c>
      <c r="D3589" s="49">
        <f>'Optional Test Detail'!$E$162</f>
        <v>0</v>
      </c>
    </row>
    <row r="3590" spans="1:4" x14ac:dyDescent="0.35">
      <c r="A3590">
        <v>150</v>
      </c>
      <c r="B3590" t="str">
        <f t="shared" si="40"/>
        <v>BSX-%NETW-150</v>
      </c>
      <c r="C3590" t="s">
        <v>1962</v>
      </c>
      <c r="D3590" s="49">
        <f>'Optional Test Detail'!$E$163</f>
        <v>0</v>
      </c>
    </row>
    <row r="3591" spans="1:4" x14ac:dyDescent="0.35">
      <c r="A3591">
        <v>151</v>
      </c>
      <c r="B3591" t="str">
        <f t="shared" si="40"/>
        <v>BSX-%NETW-151</v>
      </c>
      <c r="C3591" t="s">
        <v>1963</v>
      </c>
      <c r="D3591" s="49">
        <f>'Optional Test Detail'!$E$164</f>
        <v>0</v>
      </c>
    </row>
    <row r="3592" spans="1:4" x14ac:dyDescent="0.35">
      <c r="A3592">
        <v>152</v>
      </c>
      <c r="B3592" t="str">
        <f t="shared" si="40"/>
        <v>BSX-%NETW-152</v>
      </c>
      <c r="C3592" t="s">
        <v>1964</v>
      </c>
      <c r="D3592" s="49">
        <f>'Optional Test Detail'!$E$165</f>
        <v>0</v>
      </c>
    </row>
    <row r="3593" spans="1:4" x14ac:dyDescent="0.35">
      <c r="A3593">
        <v>153</v>
      </c>
      <c r="B3593" t="str">
        <f t="shared" si="40"/>
        <v>BSX-%NETW-153</v>
      </c>
      <c r="C3593" t="s">
        <v>1965</v>
      </c>
      <c r="D3593" s="49">
        <f>'Optional Test Detail'!$E$166</f>
        <v>0</v>
      </c>
    </row>
    <row r="3594" spans="1:4" x14ac:dyDescent="0.35">
      <c r="A3594">
        <v>154</v>
      </c>
      <c r="B3594" t="str">
        <f t="shared" si="40"/>
        <v>BSX-%NETW-154</v>
      </c>
      <c r="C3594" t="s">
        <v>1966</v>
      </c>
      <c r="D3594" s="49">
        <f>'Optional Test Detail'!$E$167</f>
        <v>0</v>
      </c>
    </row>
    <row r="3595" spans="1:4" x14ac:dyDescent="0.35">
      <c r="A3595">
        <v>155</v>
      </c>
      <c r="B3595" t="str">
        <f t="shared" si="40"/>
        <v>BSX-%NETW-155</v>
      </c>
      <c r="C3595" t="s">
        <v>1967</v>
      </c>
      <c r="D3595" s="49">
        <f>'Optional Test Detail'!$E$168</f>
        <v>0</v>
      </c>
    </row>
    <row r="3596" spans="1:4" x14ac:dyDescent="0.35">
      <c r="A3596">
        <v>156</v>
      </c>
      <c r="B3596" t="str">
        <f t="shared" si="40"/>
        <v>BSX-%NETW-156</v>
      </c>
      <c r="C3596" t="s">
        <v>1968</v>
      </c>
      <c r="D3596" s="49">
        <f>'Optional Test Detail'!$E$169</f>
        <v>0</v>
      </c>
    </row>
    <row r="3597" spans="1:4" x14ac:dyDescent="0.35">
      <c r="A3597">
        <v>157</v>
      </c>
      <c r="B3597" t="str">
        <f t="shared" si="40"/>
        <v>BSX-%NETW-157</v>
      </c>
      <c r="C3597" t="s">
        <v>1969</v>
      </c>
      <c r="D3597" s="49">
        <f>'Optional Test Detail'!$E$170</f>
        <v>0</v>
      </c>
    </row>
    <row r="3598" spans="1:4" x14ac:dyDescent="0.35">
      <c r="A3598">
        <v>158</v>
      </c>
      <c r="B3598" t="str">
        <f t="shared" si="40"/>
        <v>BSX-%NETW-158</v>
      </c>
      <c r="C3598" t="s">
        <v>1970</v>
      </c>
      <c r="D3598" s="49">
        <f>'Optional Test Detail'!$E$171</f>
        <v>0</v>
      </c>
    </row>
    <row r="3599" spans="1:4" x14ac:dyDescent="0.35">
      <c r="A3599">
        <v>159</v>
      </c>
      <c r="B3599" t="str">
        <f t="shared" si="40"/>
        <v>BSX-%NETW-159</v>
      </c>
      <c r="C3599" t="s">
        <v>1971</v>
      </c>
      <c r="D3599" s="49">
        <f>'Optional Test Detail'!$E$172</f>
        <v>0</v>
      </c>
    </row>
    <row r="3600" spans="1:4" x14ac:dyDescent="0.35">
      <c r="A3600">
        <v>160</v>
      </c>
      <c r="B3600" t="str">
        <f t="shared" si="40"/>
        <v>BSX-%NETW-160</v>
      </c>
      <c r="C3600" t="s">
        <v>1972</v>
      </c>
      <c r="D3600" s="49">
        <f>'Optional Test Detail'!$E$173</f>
        <v>0</v>
      </c>
    </row>
    <row r="3601" spans="1:4" x14ac:dyDescent="0.35">
      <c r="A3601">
        <v>161</v>
      </c>
      <c r="B3601" t="str">
        <f t="shared" si="40"/>
        <v>BSX-%NETW-161</v>
      </c>
      <c r="C3601" t="s">
        <v>2021</v>
      </c>
      <c r="D3601" s="49">
        <f>'Optional Test Detail'!$E$174</f>
        <v>0</v>
      </c>
    </row>
    <row r="3602" spans="1:4" x14ac:dyDescent="0.35">
      <c r="A3602" t="s">
        <v>2297</v>
      </c>
      <c r="B3602" t="str">
        <f t="shared" si="40"/>
        <v/>
      </c>
    </row>
    <row r="3603" spans="1:4" x14ac:dyDescent="0.35">
      <c r="A3603" t="s">
        <v>2297</v>
      </c>
      <c r="B3603" t="str">
        <f t="shared" si="40"/>
        <v/>
      </c>
      <c r="C3603" t="s">
        <v>2068</v>
      </c>
    </row>
    <row r="3604" spans="1:4" x14ac:dyDescent="0.35">
      <c r="A3604">
        <v>162</v>
      </c>
      <c r="B3604" t="str">
        <f t="shared" si="40"/>
        <v>BSX-%NETW-162</v>
      </c>
      <c r="C3604" t="s">
        <v>1973</v>
      </c>
      <c r="D3604" s="49">
        <f>'Optional Test Detail'!$E$177</f>
        <v>0</v>
      </c>
    </row>
    <row r="3605" spans="1:4" x14ac:dyDescent="0.35">
      <c r="A3605">
        <v>163</v>
      </c>
      <c r="B3605" t="str">
        <f t="shared" si="40"/>
        <v>BSX-%NETW-163</v>
      </c>
      <c r="C3605" t="s">
        <v>1974</v>
      </c>
      <c r="D3605" s="49">
        <f>'Optional Test Detail'!$E$178</f>
        <v>0</v>
      </c>
    </row>
    <row r="3606" spans="1:4" x14ac:dyDescent="0.35">
      <c r="A3606">
        <v>164</v>
      </c>
      <c r="B3606" t="str">
        <f t="shared" si="40"/>
        <v>BSX-%NETW-164</v>
      </c>
      <c r="C3606" t="s">
        <v>1975</v>
      </c>
      <c r="D3606" s="49">
        <f>'Optional Test Detail'!$E$179</f>
        <v>0</v>
      </c>
    </row>
    <row r="3607" spans="1:4" x14ac:dyDescent="0.35">
      <c r="A3607">
        <v>165</v>
      </c>
      <c r="B3607" t="str">
        <f t="shared" si="40"/>
        <v>BSX-%NETW-165</v>
      </c>
      <c r="C3607" t="s">
        <v>1976</v>
      </c>
      <c r="D3607" s="49">
        <f>'Optional Test Detail'!$E$180</f>
        <v>0</v>
      </c>
    </row>
    <row r="3608" spans="1:4" x14ac:dyDescent="0.35">
      <c r="A3608">
        <v>166</v>
      </c>
      <c r="B3608" t="str">
        <f t="shared" si="40"/>
        <v>BSX-%NETW-166</v>
      </c>
      <c r="C3608" t="s">
        <v>1977</v>
      </c>
      <c r="D3608" s="49">
        <f>'Optional Test Detail'!$E$181</f>
        <v>0</v>
      </c>
    </row>
    <row r="3609" spans="1:4" x14ac:dyDescent="0.35">
      <c r="A3609">
        <v>167</v>
      </c>
      <c r="B3609" t="str">
        <f t="shared" si="40"/>
        <v>BSX-%NETW-167</v>
      </c>
      <c r="C3609" t="s">
        <v>1978</v>
      </c>
      <c r="D3609" s="49">
        <f>'Optional Test Detail'!$E$182</f>
        <v>0</v>
      </c>
    </row>
    <row r="3610" spans="1:4" x14ac:dyDescent="0.35">
      <c r="A3610">
        <v>168</v>
      </c>
      <c r="B3610" t="str">
        <f t="shared" si="40"/>
        <v>BSX-%NETW-168</v>
      </c>
      <c r="C3610" t="s">
        <v>1979</v>
      </c>
      <c r="D3610" s="49">
        <f>'Optional Test Detail'!$E$183</f>
        <v>0</v>
      </c>
    </row>
    <row r="3611" spans="1:4" x14ac:dyDescent="0.35">
      <c r="A3611">
        <v>169</v>
      </c>
      <c r="B3611" t="str">
        <f t="shared" si="40"/>
        <v>BSX-%NETW-169</v>
      </c>
      <c r="C3611" t="s">
        <v>1980</v>
      </c>
      <c r="D3611" s="49">
        <f>'Optional Test Detail'!$E$184</f>
        <v>0</v>
      </c>
    </row>
    <row r="3612" spans="1:4" x14ac:dyDescent="0.35">
      <c r="A3612">
        <v>170</v>
      </c>
      <c r="B3612" t="str">
        <f t="shared" si="40"/>
        <v>BSX-%NETW-170</v>
      </c>
      <c r="C3612" t="s">
        <v>1981</v>
      </c>
      <c r="D3612" s="49">
        <f>'Optional Test Detail'!$E$185</f>
        <v>0</v>
      </c>
    </row>
    <row r="3613" spans="1:4" x14ac:dyDescent="0.35">
      <c r="A3613">
        <v>171</v>
      </c>
      <c r="B3613" t="str">
        <f t="shared" si="40"/>
        <v>BSX-%NETW-171</v>
      </c>
      <c r="C3613" t="s">
        <v>1982</v>
      </c>
      <c r="D3613" s="49">
        <f>'Optional Test Detail'!$E$186</f>
        <v>0</v>
      </c>
    </row>
    <row r="3614" spans="1:4" x14ac:dyDescent="0.35">
      <c r="A3614">
        <v>172</v>
      </c>
      <c r="B3614" t="str">
        <f t="shared" si="40"/>
        <v>BSX-%NETW-172</v>
      </c>
      <c r="C3614" t="s">
        <v>1983</v>
      </c>
      <c r="D3614" s="49">
        <f>'Optional Test Detail'!$E$187</f>
        <v>0</v>
      </c>
    </row>
    <row r="3615" spans="1:4" x14ac:dyDescent="0.35">
      <c r="A3615">
        <v>173</v>
      </c>
      <c r="B3615" t="str">
        <f t="shared" si="40"/>
        <v>BSX-%NETW-173</v>
      </c>
      <c r="C3615" t="s">
        <v>1984</v>
      </c>
      <c r="D3615" s="49">
        <f>'Optional Test Detail'!$E$188</f>
        <v>0</v>
      </c>
    </row>
    <row r="3616" spans="1:4" x14ac:dyDescent="0.35">
      <c r="A3616">
        <v>174</v>
      </c>
      <c r="B3616" t="str">
        <f t="shared" si="40"/>
        <v>BSX-%NETW-174</v>
      </c>
      <c r="C3616" t="s">
        <v>1985</v>
      </c>
      <c r="D3616" s="49">
        <f>'Optional Test Detail'!$E$189</f>
        <v>0</v>
      </c>
    </row>
    <row r="3617" spans="1:4" x14ac:dyDescent="0.35">
      <c r="A3617">
        <v>175</v>
      </c>
      <c r="B3617" t="str">
        <f t="shared" si="40"/>
        <v>BSX-%NETW-175</v>
      </c>
      <c r="C3617" t="s">
        <v>1986</v>
      </c>
      <c r="D3617" s="49">
        <f>'Optional Test Detail'!$E$190</f>
        <v>0</v>
      </c>
    </row>
    <row r="3618" spans="1:4" x14ac:dyDescent="0.35">
      <c r="A3618">
        <v>176</v>
      </c>
      <c r="B3618" t="str">
        <f t="shared" si="40"/>
        <v>BSX-%NETW-176</v>
      </c>
      <c r="C3618" t="s">
        <v>1987</v>
      </c>
      <c r="D3618" s="49">
        <f>'Optional Test Detail'!$E$191</f>
        <v>0</v>
      </c>
    </row>
    <row r="3619" spans="1:4" x14ac:dyDescent="0.35">
      <c r="A3619">
        <v>177</v>
      </c>
      <c r="B3619" t="str">
        <f t="shared" si="40"/>
        <v>BSX-%NETW-177</v>
      </c>
      <c r="C3619" t="s">
        <v>1988</v>
      </c>
      <c r="D3619" s="49">
        <f>'Optional Test Detail'!$E$192</f>
        <v>0</v>
      </c>
    </row>
    <row r="3620" spans="1:4" x14ac:dyDescent="0.35">
      <c r="A3620">
        <v>178</v>
      </c>
      <c r="B3620" t="str">
        <f t="shared" si="40"/>
        <v>BSX-%NETW-178</v>
      </c>
      <c r="C3620" t="s">
        <v>1989</v>
      </c>
      <c r="D3620" s="49">
        <f>'Optional Test Detail'!$E$193</f>
        <v>0</v>
      </c>
    </row>
    <row r="3621" spans="1:4" x14ac:dyDescent="0.35">
      <c r="A3621">
        <v>179</v>
      </c>
      <c r="B3621" t="str">
        <f t="shared" si="40"/>
        <v>BSX-%NETW-179</v>
      </c>
      <c r="C3621" t="s">
        <v>1990</v>
      </c>
      <c r="D3621" s="49">
        <f>'Optional Test Detail'!$E$194</f>
        <v>0</v>
      </c>
    </row>
    <row r="3622" spans="1:4" x14ac:dyDescent="0.35">
      <c r="A3622">
        <v>180</v>
      </c>
      <c r="B3622" t="str">
        <f t="shared" si="40"/>
        <v>BSX-%NETW-180</v>
      </c>
      <c r="C3622" t="s">
        <v>1991</v>
      </c>
      <c r="D3622" s="49">
        <f>'Optional Test Detail'!$E$195</f>
        <v>0</v>
      </c>
    </row>
    <row r="3623" spans="1:4" x14ac:dyDescent="0.35">
      <c r="A3623">
        <v>181</v>
      </c>
      <c r="B3623" t="str">
        <f t="shared" si="40"/>
        <v>BSX-%NETW-181</v>
      </c>
      <c r="C3623" t="s">
        <v>1992</v>
      </c>
      <c r="D3623" s="49">
        <f>'Optional Test Detail'!$E$196</f>
        <v>0</v>
      </c>
    </row>
    <row r="3624" spans="1:4" x14ac:dyDescent="0.35">
      <c r="A3624">
        <v>182</v>
      </c>
      <c r="B3624" t="str">
        <f t="shared" si="40"/>
        <v>BSX-%NETW-182</v>
      </c>
      <c r="C3624" t="s">
        <v>1993</v>
      </c>
      <c r="D3624" s="49">
        <f>'Optional Test Detail'!$E$197</f>
        <v>0</v>
      </c>
    </row>
    <row r="3625" spans="1:4" x14ac:dyDescent="0.35">
      <c r="A3625">
        <v>183</v>
      </c>
      <c r="B3625" t="str">
        <f t="shared" si="40"/>
        <v>BSX-%NETW-183</v>
      </c>
      <c r="C3625" t="s">
        <v>1994</v>
      </c>
      <c r="D3625" s="49">
        <f>'Optional Test Detail'!$E$198</f>
        <v>0</v>
      </c>
    </row>
    <row r="3626" spans="1:4" x14ac:dyDescent="0.35">
      <c r="A3626">
        <v>184</v>
      </c>
      <c r="B3626" t="str">
        <f t="shared" si="40"/>
        <v>BSX-%NETW-184</v>
      </c>
      <c r="C3626" t="s">
        <v>1995</v>
      </c>
      <c r="D3626" s="49">
        <f>'Optional Test Detail'!$E$199</f>
        <v>0</v>
      </c>
    </row>
    <row r="3627" spans="1:4" x14ac:dyDescent="0.35">
      <c r="A3627">
        <v>185</v>
      </c>
      <c r="B3627" t="str">
        <f t="shared" si="40"/>
        <v>BSX-%NETW-185</v>
      </c>
      <c r="C3627" t="s">
        <v>1996</v>
      </c>
      <c r="D3627" s="49">
        <f>'Optional Test Detail'!$E$200</f>
        <v>0</v>
      </c>
    </row>
    <row r="3628" spans="1:4" x14ac:dyDescent="0.35">
      <c r="A3628">
        <v>186</v>
      </c>
      <c r="B3628" t="str">
        <f t="shared" si="40"/>
        <v>BSX-%NETW-186</v>
      </c>
      <c r="C3628" t="s">
        <v>1997</v>
      </c>
      <c r="D3628" s="49">
        <f>'Optional Test Detail'!$E$201</f>
        <v>0</v>
      </c>
    </row>
    <row r="3629" spans="1:4" x14ac:dyDescent="0.35">
      <c r="A3629">
        <v>187</v>
      </c>
      <c r="B3629" t="str">
        <f t="shared" si="40"/>
        <v>BSX-%NETW-187</v>
      </c>
      <c r="C3629" t="s">
        <v>1998</v>
      </c>
      <c r="D3629" s="49">
        <f>'Optional Test Detail'!$E$202</f>
        <v>0</v>
      </c>
    </row>
    <row r="3630" spans="1:4" x14ac:dyDescent="0.35">
      <c r="A3630">
        <v>188</v>
      </c>
      <c r="B3630" t="str">
        <f t="shared" si="40"/>
        <v>BSX-%NETW-188</v>
      </c>
      <c r="C3630" t="s">
        <v>1999</v>
      </c>
      <c r="D3630" s="49">
        <f>'Optional Test Detail'!$E$203</f>
        <v>0</v>
      </c>
    </row>
    <row r="3631" spans="1:4" x14ac:dyDescent="0.35">
      <c r="A3631">
        <v>189</v>
      </c>
      <c r="B3631" t="str">
        <f t="shared" si="40"/>
        <v>BSX-%NETW-189</v>
      </c>
      <c r="C3631" t="s">
        <v>2000</v>
      </c>
      <c r="D3631" s="49">
        <f>'Optional Test Detail'!$E$204</f>
        <v>0</v>
      </c>
    </row>
    <row r="3632" spans="1:4" x14ac:dyDescent="0.35">
      <c r="A3632">
        <v>190</v>
      </c>
      <c r="B3632" t="str">
        <f t="shared" ref="B3632:B3695" si="41">IF(A3632="","",CONCATENATE("BSX-%NETW-",A3632))</f>
        <v>BSX-%NETW-190</v>
      </c>
      <c r="C3632" t="s">
        <v>2001</v>
      </c>
      <c r="D3632" s="49">
        <f>'Optional Test Detail'!$E$205</f>
        <v>0</v>
      </c>
    </row>
    <row r="3633" spans="1:4" x14ac:dyDescent="0.35">
      <c r="A3633">
        <v>191</v>
      </c>
      <c r="B3633" t="str">
        <f t="shared" si="41"/>
        <v>BSX-%NETW-191</v>
      </c>
      <c r="C3633" t="s">
        <v>2002</v>
      </c>
      <c r="D3633" s="49">
        <f>'Optional Test Detail'!$E$206</f>
        <v>0</v>
      </c>
    </row>
    <row r="3634" spans="1:4" x14ac:dyDescent="0.35">
      <c r="A3634">
        <v>192</v>
      </c>
      <c r="B3634" t="str">
        <f t="shared" si="41"/>
        <v>BSX-%NETW-192</v>
      </c>
      <c r="C3634" t="s">
        <v>2003</v>
      </c>
      <c r="D3634" s="49">
        <f>'Optional Test Detail'!$E$207</f>
        <v>0</v>
      </c>
    </row>
    <row r="3635" spans="1:4" x14ac:dyDescent="0.35">
      <c r="A3635">
        <v>193</v>
      </c>
      <c r="B3635" t="str">
        <f t="shared" si="41"/>
        <v>BSX-%NETW-193</v>
      </c>
      <c r="C3635" t="s">
        <v>2004</v>
      </c>
      <c r="D3635" s="49">
        <f>'Optional Test Detail'!$E$208</f>
        <v>0</v>
      </c>
    </row>
    <row r="3636" spans="1:4" x14ac:dyDescent="0.35">
      <c r="A3636">
        <v>194</v>
      </c>
      <c r="B3636" t="str">
        <f t="shared" si="41"/>
        <v>BSX-%NETW-194</v>
      </c>
      <c r="C3636" t="s">
        <v>2005</v>
      </c>
      <c r="D3636" s="49">
        <f>'Optional Test Detail'!$E$209</f>
        <v>0</v>
      </c>
    </row>
    <row r="3637" spans="1:4" x14ac:dyDescent="0.35">
      <c r="A3637">
        <v>195</v>
      </c>
      <c r="B3637" t="str">
        <f t="shared" si="41"/>
        <v>BSX-%NETW-195</v>
      </c>
      <c r="C3637" t="s">
        <v>2006</v>
      </c>
      <c r="D3637" s="49">
        <f>'Optional Test Detail'!$E$210</f>
        <v>0</v>
      </c>
    </row>
    <row r="3638" spans="1:4" x14ac:dyDescent="0.35">
      <c r="A3638">
        <v>196</v>
      </c>
      <c r="B3638" t="str">
        <f t="shared" si="41"/>
        <v>BSX-%NETW-196</v>
      </c>
      <c r="C3638" t="s">
        <v>2007</v>
      </c>
      <c r="D3638" s="49">
        <f>'Optional Test Detail'!$E$211</f>
        <v>0</v>
      </c>
    </row>
    <row r="3639" spans="1:4" x14ac:dyDescent="0.35">
      <c r="A3639">
        <v>197</v>
      </c>
      <c r="B3639" t="str">
        <f t="shared" si="41"/>
        <v>BSX-%NETW-197</v>
      </c>
      <c r="C3639" t="s">
        <v>2008</v>
      </c>
      <c r="D3639" s="49">
        <f>'Optional Test Detail'!$E$212</f>
        <v>0</v>
      </c>
    </row>
    <row r="3640" spans="1:4" x14ac:dyDescent="0.35">
      <c r="A3640">
        <v>198</v>
      </c>
      <c r="B3640" t="str">
        <f t="shared" si="41"/>
        <v>BSX-%NETW-198</v>
      </c>
      <c r="C3640" t="s">
        <v>2009</v>
      </c>
      <c r="D3640" s="49">
        <f>'Optional Test Detail'!$E$213</f>
        <v>0</v>
      </c>
    </row>
    <row r="3641" spans="1:4" x14ac:dyDescent="0.35">
      <c r="A3641">
        <v>199</v>
      </c>
      <c r="B3641" t="str">
        <f t="shared" si="41"/>
        <v>BSX-%NETW-199</v>
      </c>
      <c r="C3641" t="s">
        <v>2010</v>
      </c>
      <c r="D3641" s="49">
        <f>'Optional Test Detail'!$E$214</f>
        <v>0</v>
      </c>
    </row>
    <row r="3642" spans="1:4" x14ac:dyDescent="0.35">
      <c r="A3642">
        <v>200</v>
      </c>
      <c r="B3642" t="str">
        <f t="shared" si="41"/>
        <v>BSX-%NETW-200</v>
      </c>
      <c r="C3642" t="s">
        <v>2011</v>
      </c>
      <c r="D3642" s="49">
        <f>'Optional Test Detail'!$E$215</f>
        <v>0</v>
      </c>
    </row>
    <row r="3643" spans="1:4" x14ac:dyDescent="0.35">
      <c r="A3643">
        <v>201</v>
      </c>
      <c r="B3643" t="str">
        <f t="shared" si="41"/>
        <v>BSX-%NETW-201</v>
      </c>
      <c r="C3643" t="s">
        <v>2012</v>
      </c>
      <c r="D3643" s="49">
        <f>'Optional Test Detail'!$E$216</f>
        <v>0</v>
      </c>
    </row>
    <row r="3644" spans="1:4" x14ac:dyDescent="0.35">
      <c r="A3644">
        <v>202</v>
      </c>
      <c r="B3644" t="str">
        <f t="shared" si="41"/>
        <v>BSX-%NETW-202</v>
      </c>
      <c r="C3644" t="s">
        <v>2013</v>
      </c>
      <c r="D3644" s="49">
        <f>'Optional Test Detail'!$E$217</f>
        <v>0</v>
      </c>
    </row>
    <row r="3645" spans="1:4" x14ac:dyDescent="0.35">
      <c r="A3645">
        <v>203</v>
      </c>
      <c r="B3645" t="str">
        <f t="shared" si="41"/>
        <v>BSX-%NETW-203</v>
      </c>
      <c r="C3645" t="s">
        <v>2014</v>
      </c>
      <c r="D3645" s="49">
        <f>'Optional Test Detail'!$E$218</f>
        <v>0</v>
      </c>
    </row>
    <row r="3646" spans="1:4" x14ac:dyDescent="0.35">
      <c r="A3646">
        <v>204</v>
      </c>
      <c r="B3646" t="str">
        <f t="shared" si="41"/>
        <v>BSX-%NETW-204</v>
      </c>
      <c r="C3646" t="s">
        <v>2015</v>
      </c>
      <c r="D3646" s="49">
        <f>'Optional Test Detail'!$E$219</f>
        <v>0</v>
      </c>
    </row>
    <row r="3647" spans="1:4" x14ac:dyDescent="0.35">
      <c r="A3647">
        <v>205</v>
      </c>
      <c r="B3647" t="str">
        <f t="shared" si="41"/>
        <v>BSX-%NETW-205</v>
      </c>
      <c r="C3647" t="s">
        <v>2016</v>
      </c>
      <c r="D3647" s="49">
        <f>'Optional Test Detail'!$E$220</f>
        <v>0</v>
      </c>
    </row>
    <row r="3648" spans="1:4" x14ac:dyDescent="0.35">
      <c r="A3648">
        <v>206</v>
      </c>
      <c r="B3648" t="str">
        <f t="shared" si="41"/>
        <v>BSX-%NETW-206</v>
      </c>
      <c r="C3648" t="s">
        <v>2017</v>
      </c>
      <c r="D3648" s="49">
        <f>'Optional Test Detail'!$E$221</f>
        <v>0</v>
      </c>
    </row>
    <row r="3649" spans="1:4" x14ac:dyDescent="0.35">
      <c r="A3649">
        <v>207</v>
      </c>
      <c r="B3649" t="str">
        <f t="shared" si="41"/>
        <v>BSX-%NETW-207</v>
      </c>
      <c r="C3649" t="s">
        <v>2018</v>
      </c>
      <c r="D3649" s="49">
        <f>'Optional Test Detail'!$E$222</f>
        <v>0</v>
      </c>
    </row>
    <row r="3650" spans="1:4" x14ac:dyDescent="0.35">
      <c r="A3650">
        <v>208</v>
      </c>
      <c r="B3650" t="str">
        <f t="shared" si="41"/>
        <v>BSX-%NETW-208</v>
      </c>
      <c r="C3650" t="s">
        <v>2019</v>
      </c>
      <c r="D3650" s="49">
        <f>'Optional Test Detail'!$E$223</f>
        <v>0</v>
      </c>
    </row>
    <row r="3651" spans="1:4" x14ac:dyDescent="0.35">
      <c r="A3651">
        <v>209</v>
      </c>
      <c r="B3651" t="str">
        <f t="shared" si="41"/>
        <v>BSX-%NETW-209</v>
      </c>
      <c r="C3651" t="s">
        <v>2020</v>
      </c>
      <c r="D3651" s="49">
        <f>'Optional Test Detail'!$E$224</f>
        <v>0</v>
      </c>
    </row>
    <row r="3652" spans="1:4" x14ac:dyDescent="0.35">
      <c r="A3652" t="s">
        <v>2297</v>
      </c>
      <c r="B3652" t="str">
        <f t="shared" si="41"/>
        <v/>
      </c>
    </row>
    <row r="3653" spans="1:4" x14ac:dyDescent="0.35">
      <c r="A3653" t="s">
        <v>2297</v>
      </c>
      <c r="B3653" t="str">
        <f t="shared" si="41"/>
        <v/>
      </c>
      <c r="C3653" t="s">
        <v>2069</v>
      </c>
    </row>
    <row r="3654" spans="1:4" x14ac:dyDescent="0.35">
      <c r="A3654">
        <v>210</v>
      </c>
      <c r="B3654" t="str">
        <f t="shared" si="41"/>
        <v>BSX-%NETW-210</v>
      </c>
      <c r="C3654" t="s">
        <v>2022</v>
      </c>
      <c r="D3654" s="49">
        <f>'Optional Test Detail'!$E$227</f>
        <v>0</v>
      </c>
    </row>
    <row r="3655" spans="1:4" x14ac:dyDescent="0.35">
      <c r="A3655">
        <v>211</v>
      </c>
      <c r="B3655" t="str">
        <f t="shared" si="41"/>
        <v>BSX-%NETW-211</v>
      </c>
      <c r="C3655" t="s">
        <v>2023</v>
      </c>
      <c r="D3655" s="49">
        <f>'Optional Test Detail'!$E$228</f>
        <v>0</v>
      </c>
    </row>
    <row r="3656" spans="1:4" x14ac:dyDescent="0.35">
      <c r="A3656">
        <v>212</v>
      </c>
      <c r="B3656" t="str">
        <f t="shared" si="41"/>
        <v>BSX-%NETW-212</v>
      </c>
      <c r="C3656" t="s">
        <v>2024</v>
      </c>
      <c r="D3656" s="49">
        <f>'Optional Test Detail'!$E$229</f>
        <v>0</v>
      </c>
    </row>
    <row r="3657" spans="1:4" x14ac:dyDescent="0.35">
      <c r="A3657">
        <v>213</v>
      </c>
      <c r="B3657" t="str">
        <f t="shared" si="41"/>
        <v>BSX-%NETW-213</v>
      </c>
      <c r="C3657" t="s">
        <v>2025</v>
      </c>
      <c r="D3657" s="49">
        <f>'Optional Test Detail'!$E$230</f>
        <v>0</v>
      </c>
    </row>
    <row r="3658" spans="1:4" x14ac:dyDescent="0.35">
      <c r="A3658">
        <v>214</v>
      </c>
      <c r="B3658" t="str">
        <f t="shared" si="41"/>
        <v>BSX-%NETW-214</v>
      </c>
      <c r="C3658" t="s">
        <v>2026</v>
      </c>
      <c r="D3658" s="49">
        <f>'Optional Test Detail'!$E$231</f>
        <v>0</v>
      </c>
    </row>
    <row r="3659" spans="1:4" x14ac:dyDescent="0.35">
      <c r="A3659">
        <v>215</v>
      </c>
      <c r="B3659" t="str">
        <f t="shared" si="41"/>
        <v>BSX-%NETW-215</v>
      </c>
      <c r="C3659" t="s">
        <v>2027</v>
      </c>
      <c r="D3659" s="49">
        <f>'Optional Test Detail'!$E$232</f>
        <v>0</v>
      </c>
    </row>
    <row r="3660" spans="1:4" x14ac:dyDescent="0.35">
      <c r="A3660">
        <v>216</v>
      </c>
      <c r="B3660" t="str">
        <f t="shared" si="41"/>
        <v>BSX-%NETW-216</v>
      </c>
      <c r="C3660" t="s">
        <v>2028</v>
      </c>
      <c r="D3660" s="49">
        <f>'Optional Test Detail'!$E$233</f>
        <v>0</v>
      </c>
    </row>
    <row r="3661" spans="1:4" x14ac:dyDescent="0.35">
      <c r="A3661">
        <v>217</v>
      </c>
      <c r="B3661" t="str">
        <f t="shared" si="41"/>
        <v>BSX-%NETW-217</v>
      </c>
      <c r="C3661" t="s">
        <v>2029</v>
      </c>
      <c r="D3661" s="49">
        <f>'Optional Test Detail'!$E$234</f>
        <v>0</v>
      </c>
    </row>
    <row r="3662" spans="1:4" x14ac:dyDescent="0.35">
      <c r="A3662">
        <v>218</v>
      </c>
      <c r="B3662" t="str">
        <f t="shared" si="41"/>
        <v>BSX-%NETW-218</v>
      </c>
      <c r="C3662" t="s">
        <v>2030</v>
      </c>
      <c r="D3662" s="49">
        <f>'Optional Test Detail'!$E$235</f>
        <v>0</v>
      </c>
    </row>
    <row r="3663" spans="1:4" x14ac:dyDescent="0.35">
      <c r="A3663">
        <v>219</v>
      </c>
      <c r="B3663" t="str">
        <f t="shared" si="41"/>
        <v>BSX-%NETW-219</v>
      </c>
      <c r="C3663" t="s">
        <v>2031</v>
      </c>
      <c r="D3663" s="49">
        <f>'Optional Test Detail'!$E$236</f>
        <v>0</v>
      </c>
    </row>
    <row r="3664" spans="1:4" x14ac:dyDescent="0.35">
      <c r="A3664">
        <v>220</v>
      </c>
      <c r="B3664" t="str">
        <f t="shared" si="41"/>
        <v>BSX-%NETW-220</v>
      </c>
      <c r="C3664" t="s">
        <v>2032</v>
      </c>
      <c r="D3664" s="49">
        <f>'Optional Test Detail'!$E$237</f>
        <v>0</v>
      </c>
    </row>
    <row r="3665" spans="1:4" x14ac:dyDescent="0.35">
      <c r="A3665">
        <v>221</v>
      </c>
      <c r="B3665" t="str">
        <f t="shared" si="41"/>
        <v>BSX-%NETW-221</v>
      </c>
      <c r="C3665" t="s">
        <v>2033</v>
      </c>
      <c r="D3665" s="49">
        <f>'Optional Test Detail'!$E$238</f>
        <v>0</v>
      </c>
    </row>
    <row r="3666" spans="1:4" x14ac:dyDescent="0.35">
      <c r="A3666">
        <v>222</v>
      </c>
      <c r="B3666" t="str">
        <f t="shared" si="41"/>
        <v>BSX-%NETW-222</v>
      </c>
      <c r="C3666" t="s">
        <v>2034</v>
      </c>
      <c r="D3666" s="49">
        <f>'Optional Test Detail'!$E$239</f>
        <v>0</v>
      </c>
    </row>
    <row r="3667" spans="1:4" x14ac:dyDescent="0.35">
      <c r="A3667">
        <v>223</v>
      </c>
      <c r="B3667" t="str">
        <f t="shared" si="41"/>
        <v>BSX-%NETW-223</v>
      </c>
      <c r="C3667" t="s">
        <v>2035</v>
      </c>
      <c r="D3667" s="49">
        <f>'Optional Test Detail'!$E$240</f>
        <v>0</v>
      </c>
    </row>
    <row r="3668" spans="1:4" x14ac:dyDescent="0.35">
      <c r="A3668">
        <v>224</v>
      </c>
      <c r="B3668" t="str">
        <f t="shared" si="41"/>
        <v>BSX-%NETW-224</v>
      </c>
      <c r="C3668" t="s">
        <v>2036</v>
      </c>
      <c r="D3668" s="49">
        <f>'Optional Test Detail'!$E$241</f>
        <v>0</v>
      </c>
    </row>
    <row r="3669" spans="1:4" x14ac:dyDescent="0.35">
      <c r="A3669">
        <v>225</v>
      </c>
      <c r="B3669" t="str">
        <f t="shared" si="41"/>
        <v>BSX-%NETW-225</v>
      </c>
      <c r="C3669" t="s">
        <v>2037</v>
      </c>
      <c r="D3669" s="49">
        <f>'Optional Test Detail'!$E$242</f>
        <v>0</v>
      </c>
    </row>
    <row r="3670" spans="1:4" x14ac:dyDescent="0.35">
      <c r="A3670">
        <v>226</v>
      </c>
      <c r="B3670" t="str">
        <f t="shared" si="41"/>
        <v>BSX-%NETW-226</v>
      </c>
      <c r="C3670" t="s">
        <v>2038</v>
      </c>
      <c r="D3670" s="49">
        <f>'Optional Test Detail'!$E$243</f>
        <v>0</v>
      </c>
    </row>
    <row r="3671" spans="1:4" x14ac:dyDescent="0.35">
      <c r="A3671">
        <v>227</v>
      </c>
      <c r="B3671" t="str">
        <f t="shared" si="41"/>
        <v>BSX-%NETW-227</v>
      </c>
      <c r="C3671" t="s">
        <v>2039</v>
      </c>
      <c r="D3671" s="49">
        <f>'Optional Test Detail'!$E$244</f>
        <v>0</v>
      </c>
    </row>
    <row r="3672" spans="1:4" x14ac:dyDescent="0.35">
      <c r="A3672">
        <v>228</v>
      </c>
      <c r="B3672" t="str">
        <f t="shared" si="41"/>
        <v>BSX-%NETW-228</v>
      </c>
      <c r="C3672" t="s">
        <v>2040</v>
      </c>
      <c r="D3672" s="49">
        <f>'Optional Test Detail'!$E$245</f>
        <v>0</v>
      </c>
    </row>
    <row r="3673" spans="1:4" x14ac:dyDescent="0.35">
      <c r="A3673">
        <v>229</v>
      </c>
      <c r="B3673" t="str">
        <f t="shared" si="41"/>
        <v>BSX-%NETW-229</v>
      </c>
      <c r="C3673" t="s">
        <v>2041</v>
      </c>
      <c r="D3673" s="49">
        <f>'Optional Test Detail'!$E$246</f>
        <v>0</v>
      </c>
    </row>
    <row r="3674" spans="1:4" x14ac:dyDescent="0.35">
      <c r="A3674">
        <v>230</v>
      </c>
      <c r="B3674" t="str">
        <f t="shared" si="41"/>
        <v>BSX-%NETW-230</v>
      </c>
      <c r="C3674" t="s">
        <v>2042</v>
      </c>
      <c r="D3674" s="49">
        <f>'Optional Test Detail'!$E$247</f>
        <v>0</v>
      </c>
    </row>
    <row r="3675" spans="1:4" x14ac:dyDescent="0.35">
      <c r="A3675">
        <v>231</v>
      </c>
      <c r="B3675" t="str">
        <f t="shared" si="41"/>
        <v>BSX-%NETW-231</v>
      </c>
      <c r="C3675" t="s">
        <v>2043</v>
      </c>
      <c r="D3675" s="49">
        <f>'Optional Test Detail'!$E$248</f>
        <v>0</v>
      </c>
    </row>
    <row r="3676" spans="1:4" x14ac:dyDescent="0.35">
      <c r="A3676" t="s">
        <v>2297</v>
      </c>
      <c r="B3676" t="str">
        <f t="shared" si="41"/>
        <v/>
      </c>
    </row>
    <row r="3677" spans="1:4" x14ac:dyDescent="0.35">
      <c r="A3677" t="s">
        <v>2297</v>
      </c>
      <c r="B3677" t="str">
        <f t="shared" si="41"/>
        <v/>
      </c>
      <c r="C3677" t="s">
        <v>2070</v>
      </c>
    </row>
    <row r="3678" spans="1:4" x14ac:dyDescent="0.35">
      <c r="A3678">
        <v>232</v>
      </c>
      <c r="B3678" t="str">
        <f t="shared" si="41"/>
        <v>BSX-%NETW-232</v>
      </c>
      <c r="C3678" t="s">
        <v>2044</v>
      </c>
      <c r="D3678" s="49">
        <f>'Optional Test Detail'!$E$251</f>
        <v>0</v>
      </c>
    </row>
    <row r="3679" spans="1:4" x14ac:dyDescent="0.35">
      <c r="A3679">
        <v>233</v>
      </c>
      <c r="B3679" t="str">
        <f t="shared" si="41"/>
        <v>BSX-%NETW-233</v>
      </c>
      <c r="C3679" t="s">
        <v>2045</v>
      </c>
      <c r="D3679" s="49">
        <f>'Optional Test Detail'!$E$252</f>
        <v>0</v>
      </c>
    </row>
    <row r="3680" spans="1:4" x14ac:dyDescent="0.35">
      <c r="A3680">
        <v>234</v>
      </c>
      <c r="B3680" t="str">
        <f t="shared" si="41"/>
        <v>BSX-%NETW-234</v>
      </c>
      <c r="C3680" t="s">
        <v>2046</v>
      </c>
      <c r="D3680" s="49">
        <f>'Optional Test Detail'!$E$253</f>
        <v>0</v>
      </c>
    </row>
    <row r="3681" spans="1:4" x14ac:dyDescent="0.35">
      <c r="A3681">
        <v>235</v>
      </c>
      <c r="B3681" t="str">
        <f t="shared" si="41"/>
        <v>BSX-%NETW-235</v>
      </c>
      <c r="C3681" t="s">
        <v>2047</v>
      </c>
      <c r="D3681" s="49">
        <f>'Optional Test Detail'!$E$254</f>
        <v>0</v>
      </c>
    </row>
    <row r="3682" spans="1:4" x14ac:dyDescent="0.35">
      <c r="A3682">
        <v>236</v>
      </c>
      <c r="B3682" t="str">
        <f t="shared" si="41"/>
        <v>BSX-%NETW-236</v>
      </c>
      <c r="C3682" t="s">
        <v>2048</v>
      </c>
      <c r="D3682" s="49">
        <f>'Optional Test Detail'!$E$255</f>
        <v>0</v>
      </c>
    </row>
    <row r="3683" spans="1:4" x14ac:dyDescent="0.35">
      <c r="A3683">
        <v>237</v>
      </c>
      <c r="B3683" t="str">
        <f t="shared" si="41"/>
        <v>BSX-%NETW-237</v>
      </c>
      <c r="C3683" t="s">
        <v>2049</v>
      </c>
      <c r="D3683" s="49">
        <f>'Optional Test Detail'!$E$256</f>
        <v>0</v>
      </c>
    </row>
    <row r="3684" spans="1:4" x14ac:dyDescent="0.35">
      <c r="A3684">
        <v>238</v>
      </c>
      <c r="B3684" t="str">
        <f t="shared" si="41"/>
        <v>BSX-%NETW-238</v>
      </c>
      <c r="C3684" t="s">
        <v>2050</v>
      </c>
      <c r="D3684" s="49">
        <f>'Optional Test Detail'!$E$257</f>
        <v>0</v>
      </c>
    </row>
    <row r="3685" spans="1:4" x14ac:dyDescent="0.35">
      <c r="A3685">
        <v>239</v>
      </c>
      <c r="B3685" t="str">
        <f t="shared" si="41"/>
        <v>BSX-%NETW-239</v>
      </c>
      <c r="C3685" t="s">
        <v>2051</v>
      </c>
      <c r="D3685" s="49">
        <f>'Optional Test Detail'!$E$258</f>
        <v>0</v>
      </c>
    </row>
    <row r="3686" spans="1:4" x14ac:dyDescent="0.35">
      <c r="A3686">
        <v>240</v>
      </c>
      <c r="B3686" t="str">
        <f t="shared" si="41"/>
        <v>BSX-%NETW-240</v>
      </c>
      <c r="C3686" t="s">
        <v>2052</v>
      </c>
      <c r="D3686" s="49">
        <f>'Optional Test Detail'!$E$259</f>
        <v>0</v>
      </c>
    </row>
    <row r="3687" spans="1:4" x14ac:dyDescent="0.35">
      <c r="A3687">
        <v>241</v>
      </c>
      <c r="B3687" t="str">
        <f t="shared" si="41"/>
        <v>BSX-%NETW-241</v>
      </c>
      <c r="C3687" t="s">
        <v>2053</v>
      </c>
      <c r="D3687" s="49">
        <f>'Optional Test Detail'!$E$260</f>
        <v>0</v>
      </c>
    </row>
    <row r="3688" spans="1:4" x14ac:dyDescent="0.35">
      <c r="A3688">
        <v>242</v>
      </c>
      <c r="B3688" t="str">
        <f t="shared" si="41"/>
        <v>BSX-%NETW-242</v>
      </c>
      <c r="C3688" t="s">
        <v>2054</v>
      </c>
      <c r="D3688" s="49">
        <f>'Optional Test Detail'!$E$261</f>
        <v>0</v>
      </c>
    </row>
    <row r="3689" spans="1:4" x14ac:dyDescent="0.35">
      <c r="A3689">
        <v>243</v>
      </c>
      <c r="B3689" t="str">
        <f t="shared" si="41"/>
        <v>BSX-%NETW-243</v>
      </c>
      <c r="C3689" t="s">
        <v>2055</v>
      </c>
      <c r="D3689" s="49">
        <f>'Optional Test Detail'!$E$262</f>
        <v>0</v>
      </c>
    </row>
    <row r="3690" spans="1:4" x14ac:dyDescent="0.35">
      <c r="A3690">
        <v>244</v>
      </c>
      <c r="B3690" t="str">
        <f t="shared" si="41"/>
        <v>BSX-%NETW-244</v>
      </c>
      <c r="C3690" t="s">
        <v>2056</v>
      </c>
      <c r="D3690" s="49">
        <f>'Optional Test Detail'!$E$263</f>
        <v>0</v>
      </c>
    </row>
    <row r="3691" spans="1:4" x14ac:dyDescent="0.35">
      <c r="A3691">
        <v>245</v>
      </c>
      <c r="B3691" t="str">
        <f t="shared" si="41"/>
        <v>BSX-%NETW-245</v>
      </c>
      <c r="C3691" t="s">
        <v>2057</v>
      </c>
      <c r="D3691" s="49">
        <f>'Optional Test Detail'!$E$264</f>
        <v>0</v>
      </c>
    </row>
    <row r="3692" spans="1:4" x14ac:dyDescent="0.35">
      <c r="A3692">
        <v>246</v>
      </c>
      <c r="B3692" t="str">
        <f t="shared" si="41"/>
        <v>BSX-%NETW-246</v>
      </c>
      <c r="C3692" t="s">
        <v>2058</v>
      </c>
      <c r="D3692" s="49">
        <f>'Optional Test Detail'!$E$265</f>
        <v>0</v>
      </c>
    </row>
    <row r="3693" spans="1:4" x14ac:dyDescent="0.35">
      <c r="A3693">
        <v>247</v>
      </c>
      <c r="B3693" t="str">
        <f t="shared" si="41"/>
        <v>BSX-%NETW-247</v>
      </c>
      <c r="C3693" t="s">
        <v>2059</v>
      </c>
      <c r="D3693" s="49">
        <f>'Optional Test Detail'!$E$266</f>
        <v>0</v>
      </c>
    </row>
    <row r="3694" spans="1:4" x14ac:dyDescent="0.35">
      <c r="A3694">
        <v>248</v>
      </c>
      <c r="B3694" t="str">
        <f t="shared" si="41"/>
        <v>BSX-%NETW-248</v>
      </c>
      <c r="C3694" t="s">
        <v>2060</v>
      </c>
      <c r="D3694" s="49">
        <f>'Optional Test Detail'!$E$267</f>
        <v>0</v>
      </c>
    </row>
    <row r="3695" spans="1:4" x14ac:dyDescent="0.35">
      <c r="A3695">
        <v>249</v>
      </c>
      <c r="B3695" t="str">
        <f t="shared" si="41"/>
        <v>BSX-%NETW-249</v>
      </c>
      <c r="C3695" t="s">
        <v>2061</v>
      </c>
      <c r="D3695" s="49">
        <f>'Optional Test Detail'!$E$268</f>
        <v>0</v>
      </c>
    </row>
    <row r="3696" spans="1:4" x14ac:dyDescent="0.35">
      <c r="A3696">
        <v>250</v>
      </c>
      <c r="B3696" t="str">
        <f t="shared" ref="B3696:B3759" si="42">IF(A3696="","",CONCATENATE("BSX-%NETW-",A3696))</f>
        <v>BSX-%NETW-250</v>
      </c>
      <c r="C3696" t="s">
        <v>2062</v>
      </c>
      <c r="D3696" s="49">
        <f>'Optional Test Detail'!$E$269</f>
        <v>0</v>
      </c>
    </row>
    <row r="3697" spans="1:4" x14ac:dyDescent="0.35">
      <c r="A3697">
        <v>251</v>
      </c>
      <c r="B3697" t="str">
        <f t="shared" si="42"/>
        <v>BSX-%NETW-251</v>
      </c>
      <c r="C3697" t="s">
        <v>2063</v>
      </c>
      <c r="D3697" s="49">
        <f>'Optional Test Detail'!$E$270</f>
        <v>0</v>
      </c>
    </row>
    <row r="3698" spans="1:4" x14ac:dyDescent="0.35">
      <c r="A3698">
        <v>252</v>
      </c>
      <c r="B3698" t="str">
        <f t="shared" si="42"/>
        <v>BSX-%NETW-252</v>
      </c>
      <c r="C3698" t="s">
        <v>2064</v>
      </c>
      <c r="D3698" s="49">
        <f>'Optional Test Detail'!$E$271</f>
        <v>0</v>
      </c>
    </row>
    <row r="3699" spans="1:4" x14ac:dyDescent="0.35">
      <c r="A3699">
        <v>253</v>
      </c>
      <c r="B3699" t="str">
        <f t="shared" si="42"/>
        <v>BSX-%NETW-253</v>
      </c>
      <c r="C3699" t="s">
        <v>2065</v>
      </c>
      <c r="D3699" s="49">
        <f>'Optional Test Detail'!$E$272</f>
        <v>0</v>
      </c>
    </row>
    <row r="3700" spans="1:4" x14ac:dyDescent="0.35">
      <c r="A3700">
        <v>254</v>
      </c>
      <c r="B3700" t="str">
        <f t="shared" si="42"/>
        <v>BSX-%NETW-254</v>
      </c>
      <c r="C3700" t="s">
        <v>2066</v>
      </c>
      <c r="D3700" s="49">
        <f>'Optional Test Detail'!$E$273</f>
        <v>0</v>
      </c>
    </row>
    <row r="3701" spans="1:4" x14ac:dyDescent="0.35">
      <c r="A3701">
        <v>255</v>
      </c>
      <c r="B3701" t="str">
        <f t="shared" si="42"/>
        <v>BSX-%NETW-255</v>
      </c>
      <c r="C3701" t="s">
        <v>2067</v>
      </c>
      <c r="D3701" s="49">
        <f>'Optional Test Detail'!$E$274</f>
        <v>0</v>
      </c>
    </row>
    <row r="3702" spans="1:4" x14ac:dyDescent="0.35">
      <c r="A3702">
        <v>256</v>
      </c>
      <c r="B3702" t="str">
        <f t="shared" si="42"/>
        <v>BSX-%NETW-256</v>
      </c>
      <c r="C3702" t="s">
        <v>2043</v>
      </c>
      <c r="D3702" s="49">
        <f>'Optional Test Detail'!$E$275</f>
        <v>0</v>
      </c>
    </row>
    <row r="3703" spans="1:4" x14ac:dyDescent="0.35">
      <c r="A3703" t="s">
        <v>2297</v>
      </c>
      <c r="B3703" t="str">
        <f t="shared" si="42"/>
        <v/>
      </c>
    </row>
    <row r="3704" spans="1:4" x14ac:dyDescent="0.35">
      <c r="A3704" t="s">
        <v>2297</v>
      </c>
      <c r="B3704" t="str">
        <f t="shared" si="42"/>
        <v/>
      </c>
      <c r="C3704" t="s">
        <v>2086</v>
      </c>
    </row>
    <row r="3705" spans="1:4" x14ac:dyDescent="0.35">
      <c r="A3705">
        <v>257</v>
      </c>
      <c r="B3705" t="str">
        <f t="shared" si="42"/>
        <v>BSX-%NETW-257</v>
      </c>
      <c r="C3705" t="s">
        <v>2071</v>
      </c>
      <c r="D3705" s="49">
        <f>'Optional Test Detail'!$E$278</f>
        <v>0</v>
      </c>
    </row>
    <row r="3706" spans="1:4" x14ac:dyDescent="0.35">
      <c r="A3706">
        <v>258</v>
      </c>
      <c r="B3706" t="str">
        <f t="shared" si="42"/>
        <v>BSX-%NETW-258</v>
      </c>
      <c r="C3706" t="s">
        <v>2072</v>
      </c>
      <c r="D3706" s="49">
        <f>'Optional Test Detail'!$E$279</f>
        <v>0</v>
      </c>
    </row>
    <row r="3707" spans="1:4" x14ac:dyDescent="0.35">
      <c r="A3707">
        <v>259</v>
      </c>
      <c r="B3707" t="str">
        <f t="shared" si="42"/>
        <v>BSX-%NETW-259</v>
      </c>
      <c r="C3707" t="s">
        <v>2073</v>
      </c>
      <c r="D3707" s="49">
        <f>'Optional Test Detail'!$E$280</f>
        <v>0</v>
      </c>
    </row>
    <row r="3708" spans="1:4" x14ac:dyDescent="0.35">
      <c r="A3708">
        <v>260</v>
      </c>
      <c r="B3708" t="str">
        <f t="shared" si="42"/>
        <v>BSX-%NETW-260</v>
      </c>
      <c r="C3708" t="s">
        <v>2074</v>
      </c>
      <c r="D3708" s="49">
        <f>'Optional Test Detail'!$E$281</f>
        <v>0</v>
      </c>
    </row>
    <row r="3709" spans="1:4" x14ac:dyDescent="0.35">
      <c r="A3709">
        <v>261</v>
      </c>
      <c r="B3709" t="str">
        <f t="shared" si="42"/>
        <v>BSX-%NETW-261</v>
      </c>
      <c r="C3709" t="s">
        <v>2075</v>
      </c>
      <c r="D3709" s="49">
        <f>'Optional Test Detail'!$E$282</f>
        <v>0</v>
      </c>
    </row>
    <row r="3710" spans="1:4" x14ac:dyDescent="0.35">
      <c r="A3710">
        <v>262</v>
      </c>
      <c r="B3710" t="str">
        <f t="shared" si="42"/>
        <v>BSX-%NETW-262</v>
      </c>
      <c r="C3710" t="s">
        <v>2076</v>
      </c>
      <c r="D3710" s="49">
        <f>'Optional Test Detail'!$E$283</f>
        <v>0</v>
      </c>
    </row>
    <row r="3711" spans="1:4" x14ac:dyDescent="0.35">
      <c r="A3711">
        <v>263</v>
      </c>
      <c r="B3711" t="str">
        <f t="shared" si="42"/>
        <v>BSX-%NETW-263</v>
      </c>
      <c r="C3711" t="s">
        <v>2077</v>
      </c>
      <c r="D3711" s="49">
        <f>'Optional Test Detail'!$E$284</f>
        <v>0</v>
      </c>
    </row>
    <row r="3712" spans="1:4" x14ac:dyDescent="0.35">
      <c r="A3712">
        <v>264</v>
      </c>
      <c r="B3712" t="str">
        <f t="shared" si="42"/>
        <v>BSX-%NETW-264</v>
      </c>
      <c r="C3712" t="s">
        <v>2078</v>
      </c>
      <c r="D3712" s="49">
        <f>'Optional Test Detail'!$E$285</f>
        <v>0</v>
      </c>
    </row>
    <row r="3713" spans="1:4" x14ac:dyDescent="0.35">
      <c r="A3713">
        <v>265</v>
      </c>
      <c r="B3713" t="str">
        <f t="shared" si="42"/>
        <v>BSX-%NETW-265</v>
      </c>
      <c r="C3713" t="s">
        <v>2079</v>
      </c>
      <c r="D3713" s="49">
        <f>'Optional Test Detail'!$E$286</f>
        <v>0</v>
      </c>
    </row>
    <row r="3714" spans="1:4" x14ac:dyDescent="0.35">
      <c r="A3714">
        <v>266</v>
      </c>
      <c r="B3714" t="str">
        <f t="shared" si="42"/>
        <v>BSX-%NETW-266</v>
      </c>
      <c r="C3714" t="s">
        <v>2080</v>
      </c>
      <c r="D3714" s="49">
        <f>'Optional Test Detail'!$E$287</f>
        <v>0</v>
      </c>
    </row>
    <row r="3715" spans="1:4" x14ac:dyDescent="0.35">
      <c r="A3715">
        <v>267</v>
      </c>
      <c r="B3715" t="str">
        <f t="shared" si="42"/>
        <v>BSX-%NETW-267</v>
      </c>
      <c r="C3715" t="s">
        <v>2081</v>
      </c>
      <c r="D3715" s="49">
        <f>'Optional Test Detail'!$E$288</f>
        <v>0</v>
      </c>
    </row>
    <row r="3716" spans="1:4" x14ac:dyDescent="0.35">
      <c r="A3716">
        <v>268</v>
      </c>
      <c r="B3716" t="str">
        <f t="shared" si="42"/>
        <v>BSX-%NETW-268</v>
      </c>
      <c r="C3716" t="s">
        <v>2082</v>
      </c>
      <c r="D3716" s="49">
        <f>'Optional Test Detail'!$E$289</f>
        <v>0</v>
      </c>
    </row>
    <row r="3717" spans="1:4" x14ac:dyDescent="0.35">
      <c r="A3717">
        <v>269</v>
      </c>
      <c r="B3717" t="str">
        <f t="shared" si="42"/>
        <v>BSX-%NETW-269</v>
      </c>
      <c r="C3717" t="s">
        <v>2083</v>
      </c>
      <c r="D3717" s="49">
        <f>'Optional Test Detail'!$E$290</f>
        <v>0</v>
      </c>
    </row>
    <row r="3718" spans="1:4" x14ac:dyDescent="0.35">
      <c r="A3718">
        <v>270</v>
      </c>
      <c r="B3718" t="str">
        <f t="shared" si="42"/>
        <v>BSX-%NETW-270</v>
      </c>
      <c r="C3718" t="s">
        <v>2084</v>
      </c>
      <c r="D3718" s="49">
        <f>'Optional Test Detail'!$E$291</f>
        <v>0</v>
      </c>
    </row>
    <row r="3719" spans="1:4" x14ac:dyDescent="0.35">
      <c r="A3719">
        <v>271</v>
      </c>
      <c r="B3719" t="str">
        <f t="shared" si="42"/>
        <v>BSX-%NETW-271</v>
      </c>
      <c r="C3719" t="s">
        <v>2087</v>
      </c>
      <c r="D3719" s="49">
        <f>'Optional Test Detail'!$E$292</f>
        <v>0</v>
      </c>
    </row>
    <row r="3720" spans="1:4" x14ac:dyDescent="0.35">
      <c r="A3720">
        <v>272</v>
      </c>
      <c r="B3720" t="str">
        <f t="shared" si="42"/>
        <v>BSX-%NETW-272</v>
      </c>
      <c r="C3720" t="s">
        <v>2085</v>
      </c>
      <c r="D3720" s="49">
        <f>'Optional Test Detail'!$E$293</f>
        <v>0</v>
      </c>
    </row>
    <row r="3721" spans="1:4" x14ac:dyDescent="0.35">
      <c r="A3721" t="s">
        <v>2297</v>
      </c>
      <c r="B3721" t="str">
        <f t="shared" si="42"/>
        <v/>
      </c>
    </row>
    <row r="3722" spans="1:4" x14ac:dyDescent="0.35">
      <c r="A3722" t="s">
        <v>2297</v>
      </c>
      <c r="B3722" t="str">
        <f t="shared" si="42"/>
        <v/>
      </c>
    </row>
    <row r="3723" spans="1:4" x14ac:dyDescent="0.35">
      <c r="A3723" t="s">
        <v>2297</v>
      </c>
      <c r="B3723" t="str">
        <f t="shared" si="42"/>
        <v/>
      </c>
      <c r="C3723" t="s">
        <v>187</v>
      </c>
    </row>
    <row r="3724" spans="1:4" x14ac:dyDescent="0.35">
      <c r="A3724" t="s">
        <v>2297</v>
      </c>
      <c r="B3724" t="str">
        <f t="shared" si="42"/>
        <v/>
      </c>
      <c r="C3724" t="s">
        <v>2095</v>
      </c>
    </row>
    <row r="3725" spans="1:4" x14ac:dyDescent="0.35">
      <c r="A3725">
        <v>273</v>
      </c>
      <c r="B3725" t="str">
        <f t="shared" si="42"/>
        <v>BSX-%NETW-273</v>
      </c>
      <c r="C3725" t="s">
        <v>2088</v>
      </c>
      <c r="D3725" s="49">
        <f>'Optional Test Detail'!$E$298</f>
        <v>0</v>
      </c>
    </row>
    <row r="3726" spans="1:4" x14ac:dyDescent="0.35">
      <c r="A3726">
        <v>274</v>
      </c>
      <c r="B3726" t="str">
        <f t="shared" si="42"/>
        <v>BSX-%NETW-274</v>
      </c>
      <c r="C3726" t="s">
        <v>2089</v>
      </c>
      <c r="D3726" s="49">
        <f>'Optional Test Detail'!$E$299</f>
        <v>0</v>
      </c>
    </row>
    <row r="3727" spans="1:4" x14ac:dyDescent="0.35">
      <c r="A3727">
        <v>275</v>
      </c>
      <c r="B3727" t="str">
        <f t="shared" si="42"/>
        <v>BSX-%NETW-275</v>
      </c>
      <c r="C3727" t="s">
        <v>2090</v>
      </c>
      <c r="D3727" s="49">
        <f>'Optional Test Detail'!$E$300</f>
        <v>0</v>
      </c>
    </row>
    <row r="3728" spans="1:4" x14ac:dyDescent="0.35">
      <c r="A3728">
        <v>276</v>
      </c>
      <c r="B3728" t="str">
        <f t="shared" si="42"/>
        <v>BSX-%NETW-276</v>
      </c>
      <c r="C3728" t="s">
        <v>2091</v>
      </c>
      <c r="D3728" s="49">
        <f>'Optional Test Detail'!$E$301</f>
        <v>0</v>
      </c>
    </row>
    <row r="3729" spans="1:4" x14ac:dyDescent="0.35">
      <c r="A3729">
        <v>277</v>
      </c>
      <c r="B3729" t="str">
        <f t="shared" si="42"/>
        <v>BSX-%NETW-277</v>
      </c>
      <c r="C3729" t="s">
        <v>2092</v>
      </c>
      <c r="D3729" s="49">
        <f>'Optional Test Detail'!$E$302</f>
        <v>0</v>
      </c>
    </row>
    <row r="3730" spans="1:4" x14ac:dyDescent="0.35">
      <c r="A3730">
        <v>278</v>
      </c>
      <c r="B3730" t="str">
        <f t="shared" si="42"/>
        <v>BSX-%NETW-278</v>
      </c>
      <c r="C3730" t="s">
        <v>2093</v>
      </c>
      <c r="D3730" s="49">
        <f>'Optional Test Detail'!$E$303</f>
        <v>0</v>
      </c>
    </row>
    <row r="3731" spans="1:4" x14ac:dyDescent="0.35">
      <c r="A3731">
        <v>279</v>
      </c>
      <c r="B3731" t="str">
        <f t="shared" si="42"/>
        <v>BSX-%NETW-279</v>
      </c>
      <c r="C3731" t="s">
        <v>2094</v>
      </c>
      <c r="D3731" s="49">
        <f>'Optional Test Detail'!$E$304</f>
        <v>0</v>
      </c>
    </row>
    <row r="3732" spans="1:4" x14ac:dyDescent="0.35">
      <c r="A3732">
        <v>280</v>
      </c>
      <c r="B3732" t="str">
        <f t="shared" si="42"/>
        <v>BSX-%NETW-280</v>
      </c>
      <c r="C3732" t="s">
        <v>2122</v>
      </c>
      <c r="D3732" s="49">
        <f>'Optional Test Detail'!$E$305</f>
        <v>0</v>
      </c>
    </row>
    <row r="3733" spans="1:4" x14ac:dyDescent="0.35">
      <c r="A3733">
        <v>281</v>
      </c>
      <c r="B3733" t="str">
        <f t="shared" si="42"/>
        <v>BSX-%NETW-281</v>
      </c>
      <c r="C3733" t="s">
        <v>2114</v>
      </c>
      <c r="D3733" s="49">
        <f>'Optional Test Detail'!$E$306</f>
        <v>0</v>
      </c>
    </row>
    <row r="3734" spans="1:4" x14ac:dyDescent="0.35">
      <c r="A3734" t="s">
        <v>2297</v>
      </c>
      <c r="B3734" t="str">
        <f t="shared" si="42"/>
        <v/>
      </c>
    </row>
    <row r="3735" spans="1:4" x14ac:dyDescent="0.35">
      <c r="A3735" t="s">
        <v>2297</v>
      </c>
      <c r="B3735" t="str">
        <f t="shared" si="42"/>
        <v/>
      </c>
      <c r="C3735" t="s">
        <v>2112</v>
      </c>
    </row>
    <row r="3736" spans="1:4" x14ac:dyDescent="0.35">
      <c r="A3736">
        <v>282</v>
      </c>
      <c r="B3736" t="str">
        <f t="shared" si="42"/>
        <v>BSX-%NETW-282</v>
      </c>
      <c r="C3736" t="s">
        <v>2096</v>
      </c>
      <c r="D3736" s="49">
        <f>'Optional Test Detail'!$E$309</f>
        <v>0</v>
      </c>
    </row>
    <row r="3737" spans="1:4" x14ac:dyDescent="0.35">
      <c r="A3737">
        <v>283</v>
      </c>
      <c r="B3737" t="str">
        <f t="shared" si="42"/>
        <v>BSX-%NETW-283</v>
      </c>
      <c r="C3737" t="s">
        <v>2097</v>
      </c>
      <c r="D3737" s="49">
        <f>'Optional Test Detail'!$E$310</f>
        <v>0</v>
      </c>
    </row>
    <row r="3738" spans="1:4" x14ac:dyDescent="0.35">
      <c r="A3738">
        <v>284</v>
      </c>
      <c r="B3738" t="str">
        <f t="shared" si="42"/>
        <v>BSX-%NETW-284</v>
      </c>
      <c r="C3738" t="s">
        <v>2098</v>
      </c>
      <c r="D3738" s="49">
        <f>'Optional Test Detail'!$E$311</f>
        <v>0</v>
      </c>
    </row>
    <row r="3739" spans="1:4" x14ac:dyDescent="0.35">
      <c r="A3739">
        <v>285</v>
      </c>
      <c r="B3739" t="str">
        <f t="shared" si="42"/>
        <v>BSX-%NETW-285</v>
      </c>
      <c r="C3739" t="s">
        <v>2099</v>
      </c>
      <c r="D3739" s="49">
        <f>'Optional Test Detail'!$E$312</f>
        <v>0</v>
      </c>
    </row>
    <row r="3740" spans="1:4" x14ac:dyDescent="0.35">
      <c r="A3740">
        <v>286</v>
      </c>
      <c r="B3740" t="str">
        <f t="shared" si="42"/>
        <v>BSX-%NETW-286</v>
      </c>
      <c r="C3740" t="s">
        <v>2100</v>
      </c>
      <c r="D3740" s="49">
        <f>'Optional Test Detail'!$E$313</f>
        <v>0</v>
      </c>
    </row>
    <row r="3741" spans="1:4" x14ac:dyDescent="0.35">
      <c r="A3741">
        <v>287</v>
      </c>
      <c r="B3741" t="str">
        <f t="shared" si="42"/>
        <v>BSX-%NETW-287</v>
      </c>
      <c r="C3741" t="s">
        <v>2101</v>
      </c>
      <c r="D3741" s="49">
        <f>'Optional Test Detail'!$E$314</f>
        <v>0</v>
      </c>
    </row>
    <row r="3742" spans="1:4" x14ac:dyDescent="0.35">
      <c r="A3742">
        <v>288</v>
      </c>
      <c r="B3742" t="str">
        <f t="shared" si="42"/>
        <v>BSX-%NETW-288</v>
      </c>
      <c r="C3742" t="s">
        <v>2102</v>
      </c>
      <c r="D3742" s="49">
        <f>'Optional Test Detail'!$E$315</f>
        <v>0</v>
      </c>
    </row>
    <row r="3743" spans="1:4" x14ac:dyDescent="0.35">
      <c r="A3743">
        <v>289</v>
      </c>
      <c r="B3743" t="str">
        <f t="shared" si="42"/>
        <v>BSX-%NETW-289</v>
      </c>
      <c r="C3743" t="s">
        <v>2103</v>
      </c>
      <c r="D3743" s="49">
        <f>'Optional Test Detail'!$E$316</f>
        <v>0</v>
      </c>
    </row>
    <row r="3744" spans="1:4" x14ac:dyDescent="0.35">
      <c r="A3744">
        <v>290</v>
      </c>
      <c r="B3744" t="str">
        <f t="shared" si="42"/>
        <v>BSX-%NETW-290</v>
      </c>
      <c r="C3744" t="s">
        <v>2104</v>
      </c>
      <c r="D3744" s="49">
        <f>'Optional Test Detail'!$E$317</f>
        <v>0</v>
      </c>
    </row>
    <row r="3745" spans="1:4" x14ac:dyDescent="0.35">
      <c r="A3745">
        <v>291</v>
      </c>
      <c r="B3745" t="str">
        <f t="shared" si="42"/>
        <v>BSX-%NETW-291</v>
      </c>
      <c r="C3745" t="s">
        <v>2105</v>
      </c>
      <c r="D3745" s="49">
        <f>'Optional Test Detail'!$E$318</f>
        <v>0</v>
      </c>
    </row>
    <row r="3746" spans="1:4" x14ac:dyDescent="0.35">
      <c r="A3746">
        <v>292</v>
      </c>
      <c r="B3746" t="str">
        <f t="shared" si="42"/>
        <v>BSX-%NETW-292</v>
      </c>
      <c r="C3746" t="s">
        <v>2106</v>
      </c>
      <c r="D3746" s="49">
        <f>'Optional Test Detail'!$E$319</f>
        <v>0</v>
      </c>
    </row>
    <row r="3747" spans="1:4" x14ac:dyDescent="0.35">
      <c r="A3747">
        <v>293</v>
      </c>
      <c r="B3747" t="str">
        <f t="shared" si="42"/>
        <v>BSX-%NETW-293</v>
      </c>
      <c r="C3747" t="s">
        <v>2107</v>
      </c>
      <c r="D3747" s="49">
        <f>'Optional Test Detail'!$E$320</f>
        <v>0</v>
      </c>
    </row>
    <row r="3748" spans="1:4" x14ac:dyDescent="0.35">
      <c r="A3748">
        <v>294</v>
      </c>
      <c r="B3748" t="str">
        <f t="shared" si="42"/>
        <v>BSX-%NETW-294</v>
      </c>
      <c r="C3748" t="s">
        <v>2108</v>
      </c>
      <c r="D3748" s="49">
        <f>'Optional Test Detail'!$E$321</f>
        <v>0</v>
      </c>
    </row>
    <row r="3749" spans="1:4" x14ac:dyDescent="0.35">
      <c r="A3749">
        <v>295</v>
      </c>
      <c r="B3749" t="str">
        <f t="shared" si="42"/>
        <v>BSX-%NETW-295</v>
      </c>
      <c r="C3749" t="s">
        <v>2109</v>
      </c>
      <c r="D3749" s="49">
        <f>'Optional Test Detail'!$E$322</f>
        <v>0</v>
      </c>
    </row>
    <row r="3750" spans="1:4" x14ac:dyDescent="0.35">
      <c r="A3750">
        <v>296</v>
      </c>
      <c r="B3750" t="str">
        <f t="shared" si="42"/>
        <v>BSX-%NETW-296</v>
      </c>
      <c r="C3750" t="s">
        <v>2110</v>
      </c>
      <c r="D3750" s="49">
        <f>'Optional Test Detail'!$E$323</f>
        <v>0</v>
      </c>
    </row>
    <row r="3751" spans="1:4" x14ac:dyDescent="0.35">
      <c r="A3751">
        <v>297</v>
      </c>
      <c r="B3751" t="str">
        <f t="shared" si="42"/>
        <v>BSX-%NETW-297</v>
      </c>
      <c r="C3751" t="s">
        <v>2111</v>
      </c>
      <c r="D3751" s="49">
        <f>'Optional Test Detail'!$E$324</f>
        <v>0</v>
      </c>
    </row>
    <row r="3752" spans="1:4" x14ac:dyDescent="0.35">
      <c r="A3752">
        <v>298</v>
      </c>
      <c r="B3752" t="str">
        <f t="shared" si="42"/>
        <v>BSX-%NETW-298</v>
      </c>
      <c r="C3752" t="s">
        <v>2121</v>
      </c>
      <c r="D3752" s="49">
        <f>'Optional Test Detail'!$E$325</f>
        <v>0</v>
      </c>
    </row>
    <row r="3753" spans="1:4" x14ac:dyDescent="0.35">
      <c r="A3753">
        <v>299</v>
      </c>
      <c r="B3753" t="str">
        <f t="shared" si="42"/>
        <v>BSX-%NETW-299</v>
      </c>
      <c r="C3753" t="s">
        <v>2113</v>
      </c>
      <c r="D3753" s="49">
        <f>'Optional Test Detail'!$E$326</f>
        <v>0</v>
      </c>
    </row>
    <row r="3754" spans="1:4" x14ac:dyDescent="0.35">
      <c r="A3754" t="s">
        <v>2297</v>
      </c>
      <c r="B3754" t="str">
        <f t="shared" si="42"/>
        <v/>
      </c>
    </row>
    <row r="3755" spans="1:4" x14ac:dyDescent="0.35">
      <c r="A3755" t="s">
        <v>2297</v>
      </c>
      <c r="B3755" t="str">
        <f t="shared" si="42"/>
        <v/>
      </c>
      <c r="C3755" t="s">
        <v>2284</v>
      </c>
    </row>
    <row r="3756" spans="1:4" x14ac:dyDescent="0.35">
      <c r="A3756">
        <v>300</v>
      </c>
      <c r="B3756" t="str">
        <f t="shared" si="42"/>
        <v>BSX-%NETW-300</v>
      </c>
      <c r="C3756" t="s">
        <v>2115</v>
      </c>
      <c r="D3756" s="49">
        <f>'Optional Test Detail'!$E$329</f>
        <v>0</v>
      </c>
    </row>
    <row r="3757" spans="1:4" x14ac:dyDescent="0.35">
      <c r="A3757">
        <v>301</v>
      </c>
      <c r="B3757" t="str">
        <f t="shared" si="42"/>
        <v>BSX-%NETW-301</v>
      </c>
      <c r="C3757" t="s">
        <v>2116</v>
      </c>
      <c r="D3757" s="49">
        <f>'Optional Test Detail'!$E$330</f>
        <v>0</v>
      </c>
    </row>
    <row r="3758" spans="1:4" x14ac:dyDescent="0.35">
      <c r="A3758">
        <v>302</v>
      </c>
      <c r="B3758" t="str">
        <f t="shared" si="42"/>
        <v>BSX-%NETW-302</v>
      </c>
      <c r="C3758" t="s">
        <v>2117</v>
      </c>
      <c r="D3758" s="49">
        <f>'Optional Test Detail'!$E$331</f>
        <v>0</v>
      </c>
    </row>
    <row r="3759" spans="1:4" x14ac:dyDescent="0.35">
      <c r="A3759">
        <v>303</v>
      </c>
      <c r="B3759" t="str">
        <f t="shared" si="42"/>
        <v>BSX-%NETW-303</v>
      </c>
      <c r="C3759" t="s">
        <v>2118</v>
      </c>
      <c r="D3759" s="49">
        <f>'Optional Test Detail'!$E$332</f>
        <v>0</v>
      </c>
    </row>
    <row r="3760" spans="1:4" x14ac:dyDescent="0.35">
      <c r="A3760">
        <v>304</v>
      </c>
      <c r="B3760" t="str">
        <f t="shared" ref="B3760:B3823" si="43">IF(A3760="","",CONCATENATE("BSX-%NETW-",A3760))</f>
        <v>BSX-%NETW-304</v>
      </c>
      <c r="C3760" t="s">
        <v>2119</v>
      </c>
      <c r="D3760" s="49">
        <f>'Optional Test Detail'!$E$333</f>
        <v>0</v>
      </c>
    </row>
    <row r="3761" spans="1:4" x14ac:dyDescent="0.35">
      <c r="A3761">
        <v>305</v>
      </c>
      <c r="B3761" t="str">
        <f t="shared" si="43"/>
        <v>BSX-%NETW-305</v>
      </c>
      <c r="C3761" t="s">
        <v>2120</v>
      </c>
      <c r="D3761" s="49">
        <f>'Optional Test Detail'!$E$334</f>
        <v>0</v>
      </c>
    </row>
    <row r="3762" spans="1:4" x14ac:dyDescent="0.35">
      <c r="A3762">
        <v>306</v>
      </c>
      <c r="B3762" t="str">
        <f t="shared" si="43"/>
        <v>BSX-%NETW-306</v>
      </c>
      <c r="C3762" t="s">
        <v>2123</v>
      </c>
      <c r="D3762" s="49">
        <f>'Optional Test Detail'!$E$335</f>
        <v>0</v>
      </c>
    </row>
    <row r="3763" spans="1:4" x14ac:dyDescent="0.35">
      <c r="A3763">
        <v>307</v>
      </c>
      <c r="B3763" t="str">
        <f t="shared" si="43"/>
        <v>BSX-%NETW-307</v>
      </c>
      <c r="C3763" t="s">
        <v>2280</v>
      </c>
      <c r="D3763" s="49">
        <f>'Optional Test Detail'!$E$336</f>
        <v>0</v>
      </c>
    </row>
    <row r="3764" spans="1:4" x14ac:dyDescent="0.35">
      <c r="A3764">
        <v>308</v>
      </c>
      <c r="B3764" t="str">
        <f t="shared" si="43"/>
        <v>BSX-%NETW-308</v>
      </c>
      <c r="C3764" t="s">
        <v>2281</v>
      </c>
      <c r="D3764" s="49">
        <f>'Optional Test Detail'!$E$337</f>
        <v>0</v>
      </c>
    </row>
    <row r="3765" spans="1:4" x14ac:dyDescent="0.35">
      <c r="A3765" t="s">
        <v>2297</v>
      </c>
      <c r="B3765" t="str">
        <f t="shared" si="43"/>
        <v/>
      </c>
    </row>
    <row r="3766" spans="1:4" x14ac:dyDescent="0.35">
      <c r="A3766" t="s">
        <v>2297</v>
      </c>
      <c r="B3766" t="str">
        <f t="shared" si="43"/>
        <v/>
      </c>
      <c r="C3766" t="s">
        <v>2285</v>
      </c>
    </row>
    <row r="3767" spans="1:4" x14ac:dyDescent="0.35">
      <c r="A3767">
        <v>309</v>
      </c>
      <c r="B3767" t="str">
        <f t="shared" si="43"/>
        <v>BSX-%NETW-309</v>
      </c>
      <c r="C3767" t="s">
        <v>2124</v>
      </c>
      <c r="D3767" s="49">
        <f>'Optional Test Detail'!$E$340</f>
        <v>0</v>
      </c>
    </row>
    <row r="3768" spans="1:4" x14ac:dyDescent="0.35">
      <c r="A3768">
        <v>310</v>
      </c>
      <c r="B3768" t="str">
        <f t="shared" si="43"/>
        <v>BSX-%NETW-310</v>
      </c>
      <c r="C3768" t="s">
        <v>2125</v>
      </c>
      <c r="D3768" s="49">
        <f>'Optional Test Detail'!$E$341</f>
        <v>0</v>
      </c>
    </row>
    <row r="3769" spans="1:4" x14ac:dyDescent="0.35">
      <c r="A3769">
        <v>311</v>
      </c>
      <c r="B3769" t="str">
        <f t="shared" si="43"/>
        <v>BSX-%NETW-311</v>
      </c>
      <c r="C3769" t="s">
        <v>2139</v>
      </c>
      <c r="D3769" s="49">
        <f>'Optional Test Detail'!$E$342</f>
        <v>0</v>
      </c>
    </row>
    <row r="3770" spans="1:4" x14ac:dyDescent="0.35">
      <c r="A3770">
        <v>312</v>
      </c>
      <c r="B3770" t="str">
        <f t="shared" si="43"/>
        <v>BSX-%NETW-312</v>
      </c>
      <c r="C3770" t="s">
        <v>2126</v>
      </c>
      <c r="D3770" s="49">
        <f>'Optional Test Detail'!$E$343</f>
        <v>0</v>
      </c>
    </row>
    <row r="3771" spans="1:4" x14ac:dyDescent="0.35">
      <c r="A3771" t="s">
        <v>2297</v>
      </c>
      <c r="B3771" t="str">
        <f t="shared" si="43"/>
        <v/>
      </c>
    </row>
    <row r="3772" spans="1:4" x14ac:dyDescent="0.35">
      <c r="A3772" t="s">
        <v>2297</v>
      </c>
      <c r="B3772" t="str">
        <f t="shared" si="43"/>
        <v/>
      </c>
      <c r="C3772" t="s">
        <v>2286</v>
      </c>
    </row>
    <row r="3773" spans="1:4" x14ac:dyDescent="0.35">
      <c r="A3773">
        <v>313</v>
      </c>
      <c r="B3773" t="str">
        <f t="shared" si="43"/>
        <v>BSX-%NETW-313</v>
      </c>
      <c r="C3773" t="s">
        <v>209</v>
      </c>
      <c r="D3773" s="49">
        <f>'Optional Test Detail'!$E$346</f>
        <v>0</v>
      </c>
    </row>
    <row r="3774" spans="1:4" x14ac:dyDescent="0.35">
      <c r="A3774">
        <v>314</v>
      </c>
      <c r="B3774" t="str">
        <f t="shared" si="43"/>
        <v>BSX-%NETW-314</v>
      </c>
      <c r="C3774" t="s">
        <v>2127</v>
      </c>
      <c r="D3774" s="49">
        <f>'Optional Test Detail'!$E$347</f>
        <v>0</v>
      </c>
    </row>
    <row r="3775" spans="1:4" x14ac:dyDescent="0.35">
      <c r="A3775">
        <v>315</v>
      </c>
      <c r="B3775" t="str">
        <f t="shared" si="43"/>
        <v>BSX-%NETW-315</v>
      </c>
      <c r="C3775" t="s">
        <v>2128</v>
      </c>
      <c r="D3775" s="49">
        <f>'Optional Test Detail'!$E$348</f>
        <v>0</v>
      </c>
    </row>
    <row r="3776" spans="1:4" x14ac:dyDescent="0.35">
      <c r="A3776">
        <v>316</v>
      </c>
      <c r="B3776" t="str">
        <f t="shared" si="43"/>
        <v>BSX-%NETW-316</v>
      </c>
      <c r="C3776" t="s">
        <v>2129</v>
      </c>
      <c r="D3776" s="49">
        <f>'Optional Test Detail'!$E$349</f>
        <v>0</v>
      </c>
    </row>
    <row r="3777" spans="1:4" x14ac:dyDescent="0.35">
      <c r="A3777">
        <v>317</v>
      </c>
      <c r="B3777" t="str">
        <f t="shared" si="43"/>
        <v>BSX-%NETW-317</v>
      </c>
      <c r="C3777" t="s">
        <v>2130</v>
      </c>
      <c r="D3777" s="49">
        <f>'Optional Test Detail'!$E$350</f>
        <v>0</v>
      </c>
    </row>
    <row r="3778" spans="1:4" x14ac:dyDescent="0.35">
      <c r="A3778">
        <v>318</v>
      </c>
      <c r="B3778" t="str">
        <f t="shared" si="43"/>
        <v>BSX-%NETW-318</v>
      </c>
      <c r="C3778" t="s">
        <v>2131</v>
      </c>
      <c r="D3778" s="49">
        <f>'Optional Test Detail'!$E$351</f>
        <v>0</v>
      </c>
    </row>
    <row r="3779" spans="1:4" x14ac:dyDescent="0.35">
      <c r="A3779">
        <v>319</v>
      </c>
      <c r="B3779" t="str">
        <f t="shared" si="43"/>
        <v>BSX-%NETW-319</v>
      </c>
      <c r="C3779" t="s">
        <v>2132</v>
      </c>
      <c r="D3779" s="49">
        <f>'Optional Test Detail'!$E$352</f>
        <v>0</v>
      </c>
    </row>
    <row r="3780" spans="1:4" x14ac:dyDescent="0.35">
      <c r="A3780">
        <v>320</v>
      </c>
      <c r="B3780" t="str">
        <f t="shared" si="43"/>
        <v>BSX-%NETW-320</v>
      </c>
      <c r="C3780" t="s">
        <v>2133</v>
      </c>
      <c r="D3780" s="49">
        <f>'Optional Test Detail'!$E$353</f>
        <v>0</v>
      </c>
    </row>
    <row r="3781" spans="1:4" x14ac:dyDescent="0.35">
      <c r="A3781">
        <v>321</v>
      </c>
      <c r="B3781" t="str">
        <f t="shared" si="43"/>
        <v>BSX-%NETW-321</v>
      </c>
      <c r="C3781" t="s">
        <v>2134</v>
      </c>
      <c r="D3781" s="49">
        <f>'Optional Test Detail'!$E$354</f>
        <v>0</v>
      </c>
    </row>
    <row r="3782" spans="1:4" x14ac:dyDescent="0.35">
      <c r="A3782">
        <v>322</v>
      </c>
      <c r="B3782" t="str">
        <f t="shared" si="43"/>
        <v>BSX-%NETW-322</v>
      </c>
      <c r="C3782" t="s">
        <v>2135</v>
      </c>
      <c r="D3782" s="49">
        <f>'Optional Test Detail'!$E$355</f>
        <v>0</v>
      </c>
    </row>
    <row r="3783" spans="1:4" x14ac:dyDescent="0.35">
      <c r="A3783">
        <v>323</v>
      </c>
      <c r="B3783" t="str">
        <f t="shared" si="43"/>
        <v>BSX-%NETW-323</v>
      </c>
      <c r="C3783" t="s">
        <v>2136</v>
      </c>
      <c r="D3783" s="49">
        <f>'Optional Test Detail'!$E$356</f>
        <v>0</v>
      </c>
    </row>
    <row r="3784" spans="1:4" x14ac:dyDescent="0.35">
      <c r="A3784">
        <v>324</v>
      </c>
      <c r="B3784" t="str">
        <f t="shared" si="43"/>
        <v>BSX-%NETW-324</v>
      </c>
      <c r="C3784" t="s">
        <v>2137</v>
      </c>
      <c r="D3784" s="49">
        <f>'Optional Test Detail'!$E$357</f>
        <v>0</v>
      </c>
    </row>
    <row r="3785" spans="1:4" x14ac:dyDescent="0.35">
      <c r="A3785">
        <v>325</v>
      </c>
      <c r="B3785" t="str">
        <f t="shared" si="43"/>
        <v>BSX-%NETW-325</v>
      </c>
      <c r="C3785" t="s">
        <v>2138</v>
      </c>
      <c r="D3785" s="49">
        <f>'Optional Test Detail'!$E$358</f>
        <v>0</v>
      </c>
    </row>
    <row r="3786" spans="1:4" x14ac:dyDescent="0.35">
      <c r="A3786">
        <v>326</v>
      </c>
      <c r="B3786" t="str">
        <f t="shared" si="43"/>
        <v>BSX-%NETW-326</v>
      </c>
      <c r="C3786" t="s">
        <v>2278</v>
      </c>
      <c r="D3786" s="49">
        <f>'Optional Test Detail'!$E$359</f>
        <v>0</v>
      </c>
    </row>
    <row r="3787" spans="1:4" x14ac:dyDescent="0.35">
      <c r="A3787">
        <v>327</v>
      </c>
      <c r="B3787" t="str">
        <f t="shared" si="43"/>
        <v>BSX-%NETW-327</v>
      </c>
      <c r="C3787" t="s">
        <v>2279</v>
      </c>
      <c r="D3787" s="49">
        <f>'Optional Test Detail'!$E$360</f>
        <v>0</v>
      </c>
    </row>
    <row r="3788" spans="1:4" x14ac:dyDescent="0.35">
      <c r="A3788" t="s">
        <v>2297</v>
      </c>
      <c r="B3788" t="str">
        <f t="shared" si="43"/>
        <v/>
      </c>
    </row>
    <row r="3789" spans="1:4" x14ac:dyDescent="0.35">
      <c r="A3789" t="s">
        <v>2297</v>
      </c>
      <c r="B3789" t="str">
        <f t="shared" si="43"/>
        <v/>
      </c>
      <c r="C3789" t="s">
        <v>2287</v>
      </c>
    </row>
    <row r="3790" spans="1:4" x14ac:dyDescent="0.35">
      <c r="A3790">
        <v>328</v>
      </c>
      <c r="B3790" t="str">
        <f t="shared" si="43"/>
        <v>BSX-%NETW-328</v>
      </c>
      <c r="C3790" t="s">
        <v>2140</v>
      </c>
      <c r="D3790" s="49">
        <f>'Optional Test Detail'!$E$363</f>
        <v>0</v>
      </c>
    </row>
    <row r="3791" spans="1:4" x14ac:dyDescent="0.35">
      <c r="A3791">
        <v>329</v>
      </c>
      <c r="B3791" t="str">
        <f t="shared" si="43"/>
        <v>BSX-%NETW-329</v>
      </c>
      <c r="C3791" t="s">
        <v>2141</v>
      </c>
      <c r="D3791" s="49">
        <f>'Optional Test Detail'!$E$364</f>
        <v>0</v>
      </c>
    </row>
    <row r="3792" spans="1:4" x14ac:dyDescent="0.35">
      <c r="A3792">
        <v>330</v>
      </c>
      <c r="B3792" t="str">
        <f t="shared" si="43"/>
        <v>BSX-%NETW-330</v>
      </c>
      <c r="C3792" t="s">
        <v>2142</v>
      </c>
      <c r="D3792" s="49">
        <f>'Optional Test Detail'!$E$365</f>
        <v>0</v>
      </c>
    </row>
    <row r="3793" spans="1:4" x14ac:dyDescent="0.35">
      <c r="A3793">
        <v>331</v>
      </c>
      <c r="B3793" t="str">
        <f t="shared" si="43"/>
        <v>BSX-%NETW-331</v>
      </c>
      <c r="C3793" t="s">
        <v>2143</v>
      </c>
      <c r="D3793" s="49">
        <f>'Optional Test Detail'!$E$366</f>
        <v>0</v>
      </c>
    </row>
    <row r="3794" spans="1:4" x14ac:dyDescent="0.35">
      <c r="A3794">
        <v>332</v>
      </c>
      <c r="B3794" t="str">
        <f t="shared" si="43"/>
        <v>BSX-%NETW-332</v>
      </c>
      <c r="C3794" t="s">
        <v>2144</v>
      </c>
      <c r="D3794" s="49">
        <f>'Optional Test Detail'!$E$367</f>
        <v>0</v>
      </c>
    </row>
    <row r="3795" spans="1:4" x14ac:dyDescent="0.35">
      <c r="A3795">
        <v>333</v>
      </c>
      <c r="B3795" t="str">
        <f t="shared" si="43"/>
        <v>BSX-%NETW-333</v>
      </c>
      <c r="C3795" t="s">
        <v>2145</v>
      </c>
      <c r="D3795" s="49">
        <f>'Optional Test Detail'!$E$368</f>
        <v>0</v>
      </c>
    </row>
    <row r="3796" spans="1:4" x14ac:dyDescent="0.35">
      <c r="A3796" t="s">
        <v>2297</v>
      </c>
      <c r="B3796" t="str">
        <f t="shared" si="43"/>
        <v/>
      </c>
    </row>
    <row r="3797" spans="1:4" x14ac:dyDescent="0.35">
      <c r="A3797" t="s">
        <v>2297</v>
      </c>
      <c r="B3797" t="str">
        <f t="shared" si="43"/>
        <v/>
      </c>
      <c r="C3797" t="s">
        <v>2288</v>
      </c>
    </row>
    <row r="3798" spans="1:4" x14ac:dyDescent="0.35">
      <c r="A3798">
        <v>334</v>
      </c>
      <c r="B3798" t="str">
        <f t="shared" si="43"/>
        <v>BSX-%NETW-334</v>
      </c>
      <c r="C3798" t="s">
        <v>2146</v>
      </c>
      <c r="D3798" s="49">
        <f>'Optional Test Detail'!$E$371</f>
        <v>0</v>
      </c>
    </row>
    <row r="3799" spans="1:4" x14ac:dyDescent="0.35">
      <c r="A3799">
        <v>335</v>
      </c>
      <c r="B3799" t="str">
        <f t="shared" si="43"/>
        <v>BSX-%NETW-335</v>
      </c>
      <c r="C3799" t="s">
        <v>2147</v>
      </c>
      <c r="D3799" s="49">
        <f>'Optional Test Detail'!$E$372</f>
        <v>0</v>
      </c>
    </row>
    <row r="3800" spans="1:4" x14ac:dyDescent="0.35">
      <c r="A3800">
        <v>336</v>
      </c>
      <c r="B3800" t="str">
        <f t="shared" si="43"/>
        <v>BSX-%NETW-336</v>
      </c>
      <c r="C3800" t="s">
        <v>2148</v>
      </c>
      <c r="D3800" s="49">
        <f>'Optional Test Detail'!$E$373</f>
        <v>0</v>
      </c>
    </row>
    <row r="3801" spans="1:4" x14ac:dyDescent="0.35">
      <c r="A3801">
        <v>337</v>
      </c>
      <c r="B3801" t="str">
        <f t="shared" si="43"/>
        <v>BSX-%NETW-337</v>
      </c>
      <c r="C3801" t="s">
        <v>2149</v>
      </c>
      <c r="D3801" s="49">
        <f>'Optional Test Detail'!$E$374</f>
        <v>0</v>
      </c>
    </row>
    <row r="3802" spans="1:4" x14ac:dyDescent="0.35">
      <c r="A3802">
        <v>338</v>
      </c>
      <c r="B3802" t="str">
        <f t="shared" si="43"/>
        <v>BSX-%NETW-338</v>
      </c>
      <c r="C3802" t="s">
        <v>2276</v>
      </c>
      <c r="D3802" s="49">
        <f>'Optional Test Detail'!$E$375</f>
        <v>0</v>
      </c>
    </row>
    <row r="3803" spans="1:4" x14ac:dyDescent="0.35">
      <c r="A3803">
        <v>339</v>
      </c>
      <c r="B3803" t="str">
        <f t="shared" si="43"/>
        <v>BSX-%NETW-339</v>
      </c>
      <c r="C3803" t="s">
        <v>2277</v>
      </c>
      <c r="D3803" s="49">
        <f>'Optional Test Detail'!$E$376</f>
        <v>0</v>
      </c>
    </row>
    <row r="3804" spans="1:4" x14ac:dyDescent="0.35">
      <c r="A3804" t="s">
        <v>2297</v>
      </c>
      <c r="B3804" t="str">
        <f t="shared" si="43"/>
        <v/>
      </c>
    </row>
    <row r="3805" spans="1:4" x14ac:dyDescent="0.35">
      <c r="A3805" t="s">
        <v>2297</v>
      </c>
      <c r="B3805" t="str">
        <f t="shared" si="43"/>
        <v/>
      </c>
      <c r="C3805" t="s">
        <v>2289</v>
      </c>
    </row>
    <row r="3806" spans="1:4" x14ac:dyDescent="0.35">
      <c r="A3806">
        <v>340</v>
      </c>
      <c r="B3806" t="str">
        <f t="shared" si="43"/>
        <v>BSX-%NETW-340</v>
      </c>
      <c r="C3806" t="s">
        <v>2150</v>
      </c>
      <c r="D3806" s="49">
        <f>'Optional Test Detail'!$E$379</f>
        <v>0</v>
      </c>
    </row>
    <row r="3807" spans="1:4" x14ac:dyDescent="0.35">
      <c r="A3807">
        <v>341</v>
      </c>
      <c r="B3807" t="str">
        <f t="shared" si="43"/>
        <v>BSX-%NETW-341</v>
      </c>
      <c r="C3807" t="s">
        <v>2151</v>
      </c>
      <c r="D3807" s="49">
        <f>'Optional Test Detail'!$E$380</f>
        <v>0</v>
      </c>
    </row>
    <row r="3808" spans="1:4" x14ac:dyDescent="0.35">
      <c r="A3808">
        <v>342</v>
      </c>
      <c r="B3808" t="str">
        <f t="shared" si="43"/>
        <v>BSX-%NETW-342</v>
      </c>
      <c r="C3808" t="s">
        <v>2135</v>
      </c>
      <c r="D3808" s="49">
        <f>'Optional Test Detail'!$E$381</f>
        <v>0</v>
      </c>
    </row>
    <row r="3809" spans="1:4" x14ac:dyDescent="0.35">
      <c r="A3809">
        <v>343</v>
      </c>
      <c r="B3809" t="str">
        <f t="shared" si="43"/>
        <v>BSX-%NETW-343</v>
      </c>
      <c r="C3809" t="s">
        <v>2152</v>
      </c>
      <c r="D3809" s="49">
        <f>'Optional Test Detail'!$E$382</f>
        <v>0</v>
      </c>
    </row>
    <row r="3810" spans="1:4" x14ac:dyDescent="0.35">
      <c r="A3810">
        <v>344</v>
      </c>
      <c r="B3810" t="str">
        <f t="shared" si="43"/>
        <v>BSX-%NETW-344</v>
      </c>
      <c r="C3810" t="s">
        <v>2274</v>
      </c>
      <c r="D3810" s="49">
        <f>'Optional Test Detail'!$E$383</f>
        <v>0</v>
      </c>
    </row>
    <row r="3811" spans="1:4" x14ac:dyDescent="0.35">
      <c r="A3811">
        <v>345</v>
      </c>
      <c r="B3811" t="str">
        <f t="shared" si="43"/>
        <v>BSX-%NETW-345</v>
      </c>
      <c r="C3811" t="s">
        <v>2275</v>
      </c>
      <c r="D3811" s="49">
        <f>'Optional Test Detail'!$E$384</f>
        <v>0</v>
      </c>
    </row>
    <row r="3812" spans="1:4" x14ac:dyDescent="0.35">
      <c r="A3812" t="s">
        <v>2297</v>
      </c>
      <c r="B3812" t="str">
        <f t="shared" si="43"/>
        <v/>
      </c>
    </row>
    <row r="3813" spans="1:4" x14ac:dyDescent="0.35">
      <c r="A3813" t="s">
        <v>2297</v>
      </c>
      <c r="B3813" t="str">
        <f t="shared" si="43"/>
        <v/>
      </c>
      <c r="C3813" t="s">
        <v>2290</v>
      </c>
    </row>
    <row r="3814" spans="1:4" x14ac:dyDescent="0.35">
      <c r="A3814">
        <v>346</v>
      </c>
      <c r="B3814" t="str">
        <f t="shared" si="43"/>
        <v>BSX-%NETW-346</v>
      </c>
      <c r="C3814" t="s">
        <v>2153</v>
      </c>
      <c r="D3814" s="49">
        <f>'Optional Test Detail'!$E$387</f>
        <v>0</v>
      </c>
    </row>
    <row r="3815" spans="1:4" x14ac:dyDescent="0.35">
      <c r="A3815">
        <v>347</v>
      </c>
      <c r="B3815" t="str">
        <f t="shared" si="43"/>
        <v>BSX-%NETW-347</v>
      </c>
      <c r="C3815" t="s">
        <v>2154</v>
      </c>
      <c r="D3815" s="49">
        <f>'Optional Test Detail'!$E$388</f>
        <v>0</v>
      </c>
    </row>
    <row r="3816" spans="1:4" x14ac:dyDescent="0.35">
      <c r="A3816">
        <v>348</v>
      </c>
      <c r="B3816" t="str">
        <f t="shared" si="43"/>
        <v>BSX-%NETW-348</v>
      </c>
      <c r="C3816" t="s">
        <v>2155</v>
      </c>
      <c r="D3816" s="49">
        <f>'Optional Test Detail'!$E$389</f>
        <v>0</v>
      </c>
    </row>
    <row r="3817" spans="1:4" x14ac:dyDescent="0.35">
      <c r="A3817">
        <v>349</v>
      </c>
      <c r="B3817" t="str">
        <f t="shared" si="43"/>
        <v>BSX-%NETW-349</v>
      </c>
      <c r="C3817" t="s">
        <v>2156</v>
      </c>
      <c r="D3817" s="49">
        <f>'Optional Test Detail'!$E$390</f>
        <v>0</v>
      </c>
    </row>
    <row r="3818" spans="1:4" x14ac:dyDescent="0.35">
      <c r="A3818">
        <v>350</v>
      </c>
      <c r="B3818" t="str">
        <f t="shared" si="43"/>
        <v>BSX-%NETW-350</v>
      </c>
      <c r="C3818" t="s">
        <v>2157</v>
      </c>
      <c r="D3818" s="49">
        <f>'Optional Test Detail'!$E$391</f>
        <v>0</v>
      </c>
    </row>
    <row r="3819" spans="1:4" x14ac:dyDescent="0.35">
      <c r="A3819">
        <v>351</v>
      </c>
      <c r="B3819" t="str">
        <f t="shared" si="43"/>
        <v>BSX-%NETW-351</v>
      </c>
      <c r="C3819" t="s">
        <v>2158</v>
      </c>
      <c r="D3819" s="49">
        <f>'Optional Test Detail'!$E$392</f>
        <v>0</v>
      </c>
    </row>
    <row r="3820" spans="1:4" x14ac:dyDescent="0.35">
      <c r="A3820">
        <v>352</v>
      </c>
      <c r="B3820" t="str">
        <f t="shared" si="43"/>
        <v>BSX-%NETW-352</v>
      </c>
      <c r="C3820" t="s">
        <v>2159</v>
      </c>
      <c r="D3820" s="49">
        <f>'Optional Test Detail'!$E$393</f>
        <v>0</v>
      </c>
    </row>
    <row r="3821" spans="1:4" x14ac:dyDescent="0.35">
      <c r="A3821">
        <v>353</v>
      </c>
      <c r="B3821" t="str">
        <f t="shared" si="43"/>
        <v>BSX-%NETW-353</v>
      </c>
      <c r="C3821" t="s">
        <v>2160</v>
      </c>
      <c r="D3821" s="49">
        <f>'Optional Test Detail'!$E$394</f>
        <v>0</v>
      </c>
    </row>
    <row r="3822" spans="1:4" x14ac:dyDescent="0.35">
      <c r="A3822">
        <v>354</v>
      </c>
      <c r="B3822" t="str">
        <f t="shared" si="43"/>
        <v>BSX-%NETW-354</v>
      </c>
      <c r="C3822" t="s">
        <v>2161</v>
      </c>
      <c r="D3822" s="49">
        <f>'Optional Test Detail'!$E$395</f>
        <v>0</v>
      </c>
    </row>
    <row r="3823" spans="1:4" x14ac:dyDescent="0.35">
      <c r="A3823">
        <v>355</v>
      </c>
      <c r="B3823" t="str">
        <f t="shared" si="43"/>
        <v>BSX-%NETW-355</v>
      </c>
      <c r="C3823" t="s">
        <v>2162</v>
      </c>
      <c r="D3823" s="49">
        <f>'Optional Test Detail'!$E$396</f>
        <v>0</v>
      </c>
    </row>
    <row r="3824" spans="1:4" x14ac:dyDescent="0.35">
      <c r="A3824">
        <v>356</v>
      </c>
      <c r="B3824" t="str">
        <f t="shared" ref="B3824:B3887" si="44">IF(A3824="","",CONCATENATE("BSX-%NETW-",A3824))</f>
        <v>BSX-%NETW-356</v>
      </c>
      <c r="C3824" t="s">
        <v>2163</v>
      </c>
      <c r="D3824" s="49">
        <f>'Optional Test Detail'!$E$397</f>
        <v>0</v>
      </c>
    </row>
    <row r="3825" spans="1:4" x14ac:dyDescent="0.35">
      <c r="A3825" t="s">
        <v>2297</v>
      </c>
      <c r="B3825" t="str">
        <f t="shared" si="44"/>
        <v/>
      </c>
    </row>
    <row r="3826" spans="1:4" x14ac:dyDescent="0.35">
      <c r="A3826" t="s">
        <v>2297</v>
      </c>
      <c r="B3826" t="str">
        <f t="shared" si="44"/>
        <v/>
      </c>
      <c r="C3826" t="s">
        <v>2291</v>
      </c>
    </row>
    <row r="3827" spans="1:4" x14ac:dyDescent="0.35">
      <c r="A3827">
        <v>357</v>
      </c>
      <c r="B3827" t="str">
        <f t="shared" si="44"/>
        <v>BSX-%NETW-357</v>
      </c>
      <c r="C3827" t="s">
        <v>2164</v>
      </c>
      <c r="D3827" s="49">
        <f>'Optional Test Detail'!$E$400</f>
        <v>0</v>
      </c>
    </row>
    <row r="3828" spans="1:4" x14ac:dyDescent="0.35">
      <c r="A3828">
        <v>358</v>
      </c>
      <c r="B3828" t="str">
        <f t="shared" si="44"/>
        <v>BSX-%NETW-358</v>
      </c>
      <c r="C3828" t="s">
        <v>2165</v>
      </c>
      <c r="D3828" s="49">
        <f>'Optional Test Detail'!$E$401</f>
        <v>0</v>
      </c>
    </row>
    <row r="3829" spans="1:4" x14ac:dyDescent="0.35">
      <c r="A3829">
        <v>359</v>
      </c>
      <c r="B3829" t="str">
        <f t="shared" si="44"/>
        <v>BSX-%NETW-359</v>
      </c>
      <c r="C3829" t="s">
        <v>2166</v>
      </c>
      <c r="D3829" s="49">
        <f>'Optional Test Detail'!$E$402</f>
        <v>0</v>
      </c>
    </row>
    <row r="3830" spans="1:4" x14ac:dyDescent="0.35">
      <c r="A3830">
        <v>360</v>
      </c>
      <c r="B3830" t="str">
        <f t="shared" si="44"/>
        <v>BSX-%NETW-360</v>
      </c>
      <c r="C3830" t="s">
        <v>2167</v>
      </c>
      <c r="D3830" s="49">
        <f>'Optional Test Detail'!$E$403</f>
        <v>0</v>
      </c>
    </row>
    <row r="3831" spans="1:4" x14ac:dyDescent="0.35">
      <c r="A3831">
        <v>361</v>
      </c>
      <c r="B3831" t="str">
        <f t="shared" si="44"/>
        <v>BSX-%NETW-361</v>
      </c>
      <c r="C3831" t="s">
        <v>2272</v>
      </c>
      <c r="D3831" s="49">
        <f>'Optional Test Detail'!$E$404</f>
        <v>0</v>
      </c>
    </row>
    <row r="3832" spans="1:4" x14ac:dyDescent="0.35">
      <c r="A3832">
        <v>362</v>
      </c>
      <c r="B3832" t="str">
        <f t="shared" si="44"/>
        <v>BSX-%NETW-362</v>
      </c>
      <c r="C3832" t="s">
        <v>2273</v>
      </c>
      <c r="D3832" s="49">
        <f>'Optional Test Detail'!$E$405</f>
        <v>0</v>
      </c>
    </row>
    <row r="3833" spans="1:4" x14ac:dyDescent="0.35">
      <c r="A3833" t="s">
        <v>2297</v>
      </c>
      <c r="B3833" t="str">
        <f t="shared" si="44"/>
        <v/>
      </c>
    </row>
    <row r="3834" spans="1:4" x14ac:dyDescent="0.35">
      <c r="A3834" t="s">
        <v>2297</v>
      </c>
      <c r="B3834" t="str">
        <f t="shared" si="44"/>
        <v/>
      </c>
    </row>
    <row r="3835" spans="1:4" x14ac:dyDescent="0.35">
      <c r="A3835" t="s">
        <v>2297</v>
      </c>
      <c r="B3835" t="str">
        <f t="shared" si="44"/>
        <v/>
      </c>
      <c r="C3835" t="s">
        <v>188</v>
      </c>
    </row>
    <row r="3836" spans="1:4" x14ac:dyDescent="0.35">
      <c r="A3836" t="s">
        <v>2297</v>
      </c>
      <c r="B3836" t="str">
        <f t="shared" si="44"/>
        <v/>
      </c>
      <c r="C3836" t="s">
        <v>2292</v>
      </c>
    </row>
    <row r="3837" spans="1:4" x14ac:dyDescent="0.35">
      <c r="A3837">
        <v>363</v>
      </c>
      <c r="B3837" t="str">
        <f t="shared" si="44"/>
        <v>BSX-%NETW-363</v>
      </c>
      <c r="C3837" t="s">
        <v>2168</v>
      </c>
      <c r="D3837" s="49">
        <f>'Optional Test Detail'!$E$410</f>
        <v>0</v>
      </c>
    </row>
    <row r="3838" spans="1:4" x14ac:dyDescent="0.35">
      <c r="A3838">
        <v>364</v>
      </c>
      <c r="B3838" t="str">
        <f t="shared" si="44"/>
        <v>BSX-%NETW-364</v>
      </c>
      <c r="C3838" t="s">
        <v>2169</v>
      </c>
      <c r="D3838" s="49">
        <f>'Optional Test Detail'!$E$411</f>
        <v>0</v>
      </c>
    </row>
    <row r="3839" spans="1:4" x14ac:dyDescent="0.35">
      <c r="A3839">
        <v>365</v>
      </c>
      <c r="B3839" t="str">
        <f t="shared" si="44"/>
        <v>BSX-%NETW-365</v>
      </c>
      <c r="C3839" t="s">
        <v>2170</v>
      </c>
      <c r="D3839" s="49">
        <f>'Optional Test Detail'!$E$412</f>
        <v>0</v>
      </c>
    </row>
    <row r="3840" spans="1:4" x14ac:dyDescent="0.35">
      <c r="A3840">
        <v>366</v>
      </c>
      <c r="B3840" t="str">
        <f t="shared" si="44"/>
        <v>BSX-%NETW-366</v>
      </c>
      <c r="C3840" t="s">
        <v>2171</v>
      </c>
      <c r="D3840" s="49">
        <f>'Optional Test Detail'!$E$413</f>
        <v>0</v>
      </c>
    </row>
    <row r="3841" spans="1:4" x14ac:dyDescent="0.35">
      <c r="A3841">
        <v>367</v>
      </c>
      <c r="B3841" t="str">
        <f t="shared" si="44"/>
        <v>BSX-%NETW-367</v>
      </c>
      <c r="C3841" t="s">
        <v>2172</v>
      </c>
      <c r="D3841" s="49">
        <f>'Optional Test Detail'!$E$414</f>
        <v>0</v>
      </c>
    </row>
    <row r="3842" spans="1:4" x14ac:dyDescent="0.35">
      <c r="A3842">
        <v>368</v>
      </c>
      <c r="B3842" t="str">
        <f t="shared" si="44"/>
        <v>BSX-%NETW-368</v>
      </c>
      <c r="C3842" t="s">
        <v>2173</v>
      </c>
      <c r="D3842" s="49">
        <f>'Optional Test Detail'!$E$415</f>
        <v>0</v>
      </c>
    </row>
    <row r="3843" spans="1:4" x14ac:dyDescent="0.35">
      <c r="A3843">
        <v>369</v>
      </c>
      <c r="B3843" t="str">
        <f t="shared" si="44"/>
        <v>BSX-%NETW-369</v>
      </c>
      <c r="C3843" t="s">
        <v>2174</v>
      </c>
      <c r="D3843" s="49">
        <f>'Optional Test Detail'!$E$416</f>
        <v>0</v>
      </c>
    </row>
    <row r="3844" spans="1:4" x14ac:dyDescent="0.35">
      <c r="A3844">
        <v>370</v>
      </c>
      <c r="B3844" t="str">
        <f t="shared" si="44"/>
        <v>BSX-%NETW-370</v>
      </c>
      <c r="C3844" t="s">
        <v>2175</v>
      </c>
      <c r="D3844" s="49">
        <f>'Optional Test Detail'!$E$417</f>
        <v>0</v>
      </c>
    </row>
    <row r="3845" spans="1:4" x14ac:dyDescent="0.35">
      <c r="A3845">
        <v>371</v>
      </c>
      <c r="B3845" t="str">
        <f t="shared" si="44"/>
        <v>BSX-%NETW-371</v>
      </c>
      <c r="C3845" t="s">
        <v>2176</v>
      </c>
      <c r="D3845" s="49">
        <f>'Optional Test Detail'!$E$418</f>
        <v>0</v>
      </c>
    </row>
    <row r="3846" spans="1:4" x14ac:dyDescent="0.35">
      <c r="A3846">
        <v>372</v>
      </c>
      <c r="B3846" t="str">
        <f t="shared" si="44"/>
        <v>BSX-%NETW-372</v>
      </c>
      <c r="C3846" t="s">
        <v>2177</v>
      </c>
      <c r="D3846" s="49">
        <f>'Optional Test Detail'!$E$419</f>
        <v>0</v>
      </c>
    </row>
    <row r="3847" spans="1:4" x14ac:dyDescent="0.35">
      <c r="A3847">
        <v>373</v>
      </c>
      <c r="B3847" t="str">
        <f t="shared" si="44"/>
        <v>BSX-%NETW-373</v>
      </c>
      <c r="C3847" t="s">
        <v>2178</v>
      </c>
      <c r="D3847" s="49">
        <f>'Optional Test Detail'!$E$420</f>
        <v>0</v>
      </c>
    </row>
    <row r="3848" spans="1:4" x14ac:dyDescent="0.35">
      <c r="A3848">
        <v>374</v>
      </c>
      <c r="B3848" t="str">
        <f t="shared" si="44"/>
        <v>BSX-%NETW-374</v>
      </c>
      <c r="C3848" t="s">
        <v>2179</v>
      </c>
      <c r="D3848" s="49">
        <f>'Optional Test Detail'!$E$421</f>
        <v>0</v>
      </c>
    </row>
    <row r="3849" spans="1:4" x14ac:dyDescent="0.35">
      <c r="A3849">
        <v>375</v>
      </c>
      <c r="B3849" t="str">
        <f t="shared" si="44"/>
        <v>BSX-%NETW-375</v>
      </c>
      <c r="C3849" t="s">
        <v>2180</v>
      </c>
      <c r="D3849" s="49">
        <f>'Optional Test Detail'!$E$422</f>
        <v>0</v>
      </c>
    </row>
    <row r="3850" spans="1:4" x14ac:dyDescent="0.35">
      <c r="A3850">
        <v>376</v>
      </c>
      <c r="B3850" t="str">
        <f t="shared" si="44"/>
        <v>BSX-%NETW-376</v>
      </c>
      <c r="C3850" t="s">
        <v>2181</v>
      </c>
      <c r="D3850" s="49">
        <f>'Optional Test Detail'!$E$423</f>
        <v>0</v>
      </c>
    </row>
    <row r="3851" spans="1:4" x14ac:dyDescent="0.35">
      <c r="A3851">
        <v>377</v>
      </c>
      <c r="B3851" t="str">
        <f t="shared" si="44"/>
        <v>BSX-%NETW-377</v>
      </c>
      <c r="C3851" t="s">
        <v>2182</v>
      </c>
      <c r="D3851" s="49">
        <f>'Optional Test Detail'!$E$424</f>
        <v>0</v>
      </c>
    </row>
    <row r="3852" spans="1:4" x14ac:dyDescent="0.35">
      <c r="A3852">
        <v>378</v>
      </c>
      <c r="B3852" t="str">
        <f t="shared" si="44"/>
        <v>BSX-%NETW-378</v>
      </c>
      <c r="C3852" t="s">
        <v>2183</v>
      </c>
      <c r="D3852" s="49">
        <f>'Optional Test Detail'!$E$425</f>
        <v>0</v>
      </c>
    </row>
    <row r="3853" spans="1:4" x14ac:dyDescent="0.35">
      <c r="A3853">
        <v>379</v>
      </c>
      <c r="B3853" t="str">
        <f t="shared" si="44"/>
        <v>BSX-%NETW-379</v>
      </c>
      <c r="C3853" t="s">
        <v>2184</v>
      </c>
      <c r="D3853" s="49">
        <f>'Optional Test Detail'!$E$426</f>
        <v>0</v>
      </c>
    </row>
    <row r="3854" spans="1:4" x14ac:dyDescent="0.35">
      <c r="A3854">
        <v>380</v>
      </c>
      <c r="B3854" t="str">
        <f t="shared" si="44"/>
        <v>BSX-%NETW-380</v>
      </c>
      <c r="C3854" t="s">
        <v>2185</v>
      </c>
      <c r="D3854" s="49">
        <f>'Optional Test Detail'!$E$427</f>
        <v>0</v>
      </c>
    </row>
    <row r="3855" spans="1:4" x14ac:dyDescent="0.35">
      <c r="A3855">
        <v>381</v>
      </c>
      <c r="B3855" t="str">
        <f t="shared" si="44"/>
        <v>BSX-%NETW-381</v>
      </c>
      <c r="C3855" t="s">
        <v>2186</v>
      </c>
      <c r="D3855" s="49">
        <f>'Optional Test Detail'!$E$428</f>
        <v>0</v>
      </c>
    </row>
    <row r="3856" spans="1:4" x14ac:dyDescent="0.35">
      <c r="A3856">
        <v>382</v>
      </c>
      <c r="B3856" t="str">
        <f t="shared" si="44"/>
        <v>BSX-%NETW-382</v>
      </c>
      <c r="C3856" t="s">
        <v>2187</v>
      </c>
      <c r="D3856" s="49">
        <f>'Optional Test Detail'!$E$429</f>
        <v>0</v>
      </c>
    </row>
    <row r="3857" spans="1:4" x14ac:dyDescent="0.35">
      <c r="A3857">
        <v>383</v>
      </c>
      <c r="B3857" t="str">
        <f t="shared" si="44"/>
        <v>BSX-%NETW-383</v>
      </c>
      <c r="C3857" t="s">
        <v>2188</v>
      </c>
      <c r="D3857" s="49">
        <f>'Optional Test Detail'!$E$430</f>
        <v>0</v>
      </c>
    </row>
    <row r="3858" spans="1:4" x14ac:dyDescent="0.35">
      <c r="A3858">
        <v>384</v>
      </c>
      <c r="B3858" t="str">
        <f t="shared" si="44"/>
        <v>BSX-%NETW-384</v>
      </c>
      <c r="C3858" t="s">
        <v>2189</v>
      </c>
      <c r="D3858" s="49">
        <f>'Optional Test Detail'!$E$431</f>
        <v>0</v>
      </c>
    </row>
    <row r="3859" spans="1:4" x14ac:dyDescent="0.35">
      <c r="A3859">
        <v>385</v>
      </c>
      <c r="B3859" t="str">
        <f t="shared" si="44"/>
        <v>BSX-%NETW-385</v>
      </c>
      <c r="C3859" t="s">
        <v>2190</v>
      </c>
      <c r="D3859" s="49">
        <f>'Optional Test Detail'!$E$432</f>
        <v>0</v>
      </c>
    </row>
    <row r="3860" spans="1:4" x14ac:dyDescent="0.35">
      <c r="A3860">
        <v>386</v>
      </c>
      <c r="B3860" t="str">
        <f t="shared" si="44"/>
        <v>BSX-%NETW-386</v>
      </c>
      <c r="C3860" t="s">
        <v>2191</v>
      </c>
      <c r="D3860" s="49">
        <f>'Optional Test Detail'!$E$433</f>
        <v>0</v>
      </c>
    </row>
    <row r="3861" spans="1:4" x14ac:dyDescent="0.35">
      <c r="A3861">
        <v>387</v>
      </c>
      <c r="B3861" t="str">
        <f t="shared" si="44"/>
        <v>BSX-%NETW-387</v>
      </c>
      <c r="C3861" t="s">
        <v>2192</v>
      </c>
      <c r="D3861" s="49">
        <f>'Optional Test Detail'!$E$434</f>
        <v>0</v>
      </c>
    </row>
    <row r="3862" spans="1:4" x14ac:dyDescent="0.35">
      <c r="A3862">
        <v>388</v>
      </c>
      <c r="B3862" t="str">
        <f t="shared" si="44"/>
        <v>BSX-%NETW-388</v>
      </c>
      <c r="C3862" t="s">
        <v>2193</v>
      </c>
      <c r="D3862" s="49">
        <f>'Optional Test Detail'!$E$435</f>
        <v>0</v>
      </c>
    </row>
    <row r="3863" spans="1:4" x14ac:dyDescent="0.35">
      <c r="A3863">
        <v>389</v>
      </c>
      <c r="B3863" t="str">
        <f t="shared" si="44"/>
        <v>BSX-%NETW-389</v>
      </c>
      <c r="C3863" t="s">
        <v>2194</v>
      </c>
      <c r="D3863" s="49">
        <f>'Optional Test Detail'!$E$436</f>
        <v>0</v>
      </c>
    </row>
    <row r="3864" spans="1:4" x14ac:dyDescent="0.35">
      <c r="A3864">
        <v>390</v>
      </c>
      <c r="B3864" t="str">
        <f t="shared" si="44"/>
        <v>BSX-%NETW-390</v>
      </c>
      <c r="C3864" t="s">
        <v>2195</v>
      </c>
      <c r="D3864" s="49">
        <f>'Optional Test Detail'!$E$437</f>
        <v>0</v>
      </c>
    </row>
    <row r="3865" spans="1:4" x14ac:dyDescent="0.35">
      <c r="A3865">
        <v>391</v>
      </c>
      <c r="B3865" t="str">
        <f t="shared" si="44"/>
        <v>BSX-%NETW-391</v>
      </c>
      <c r="C3865" t="s">
        <v>2196</v>
      </c>
      <c r="D3865" s="49">
        <f>'Optional Test Detail'!$E$438</f>
        <v>0</v>
      </c>
    </row>
    <row r="3866" spans="1:4" x14ac:dyDescent="0.35">
      <c r="A3866">
        <v>392</v>
      </c>
      <c r="B3866" t="str">
        <f t="shared" si="44"/>
        <v>BSX-%NETW-392</v>
      </c>
      <c r="C3866" t="s">
        <v>2197</v>
      </c>
      <c r="D3866" s="49">
        <f>'Optional Test Detail'!$E$439</f>
        <v>0</v>
      </c>
    </row>
    <row r="3867" spans="1:4" x14ac:dyDescent="0.35">
      <c r="A3867">
        <v>393</v>
      </c>
      <c r="B3867" t="str">
        <f t="shared" si="44"/>
        <v>BSX-%NETW-393</v>
      </c>
      <c r="C3867" t="s">
        <v>2198</v>
      </c>
      <c r="D3867" s="49">
        <f>'Optional Test Detail'!$E$440</f>
        <v>0</v>
      </c>
    </row>
    <row r="3868" spans="1:4" x14ac:dyDescent="0.35">
      <c r="A3868">
        <v>394</v>
      </c>
      <c r="B3868" t="str">
        <f t="shared" si="44"/>
        <v>BSX-%NETW-394</v>
      </c>
      <c r="C3868" t="s">
        <v>2199</v>
      </c>
      <c r="D3868" s="49">
        <f>'Optional Test Detail'!$E$441</f>
        <v>0</v>
      </c>
    </row>
    <row r="3869" spans="1:4" x14ac:dyDescent="0.35">
      <c r="A3869">
        <v>395</v>
      </c>
      <c r="B3869" t="str">
        <f t="shared" si="44"/>
        <v>BSX-%NETW-395</v>
      </c>
      <c r="C3869" t="s">
        <v>2200</v>
      </c>
      <c r="D3869" s="49">
        <f>'Optional Test Detail'!$E$442</f>
        <v>0</v>
      </c>
    </row>
    <row r="3870" spans="1:4" x14ac:dyDescent="0.35">
      <c r="A3870">
        <v>396</v>
      </c>
      <c r="B3870" t="str">
        <f t="shared" si="44"/>
        <v>BSX-%NETW-396</v>
      </c>
      <c r="C3870" t="s">
        <v>2201</v>
      </c>
      <c r="D3870" s="49">
        <f>'Optional Test Detail'!$E$443</f>
        <v>0</v>
      </c>
    </row>
    <row r="3871" spans="1:4" x14ac:dyDescent="0.35">
      <c r="A3871">
        <v>397</v>
      </c>
      <c r="B3871" t="str">
        <f t="shared" si="44"/>
        <v>BSX-%NETW-397</v>
      </c>
      <c r="C3871" t="s">
        <v>2202</v>
      </c>
      <c r="D3871" s="49">
        <f>'Optional Test Detail'!$E$444</f>
        <v>0</v>
      </c>
    </row>
    <row r="3872" spans="1:4" x14ac:dyDescent="0.35">
      <c r="A3872">
        <v>398</v>
      </c>
      <c r="B3872" t="str">
        <f t="shared" si="44"/>
        <v>BSX-%NETW-398</v>
      </c>
      <c r="C3872" t="s">
        <v>2203</v>
      </c>
      <c r="D3872" s="49">
        <f>'Optional Test Detail'!$E$445</f>
        <v>0</v>
      </c>
    </row>
    <row r="3873" spans="1:4" x14ac:dyDescent="0.35">
      <c r="A3873">
        <v>399</v>
      </c>
      <c r="B3873" t="str">
        <f t="shared" si="44"/>
        <v>BSX-%NETW-399</v>
      </c>
      <c r="C3873" t="s">
        <v>2204</v>
      </c>
      <c r="D3873" s="49">
        <f>'Optional Test Detail'!$E$446</f>
        <v>0</v>
      </c>
    </row>
    <row r="3874" spans="1:4" x14ac:dyDescent="0.35">
      <c r="A3874">
        <v>400</v>
      </c>
      <c r="B3874" t="str">
        <f t="shared" si="44"/>
        <v>BSX-%NETW-400</v>
      </c>
      <c r="C3874" t="s">
        <v>2205</v>
      </c>
      <c r="D3874" s="49">
        <f>'Optional Test Detail'!$E$447</f>
        <v>0</v>
      </c>
    </row>
    <row r="3875" spans="1:4" x14ac:dyDescent="0.35">
      <c r="A3875">
        <v>401</v>
      </c>
      <c r="B3875" t="str">
        <f t="shared" si="44"/>
        <v>BSX-%NETW-401</v>
      </c>
      <c r="C3875" t="s">
        <v>2206</v>
      </c>
      <c r="D3875" s="49">
        <f>'Optional Test Detail'!$E$448</f>
        <v>0</v>
      </c>
    </row>
    <row r="3876" spans="1:4" x14ac:dyDescent="0.35">
      <c r="A3876">
        <v>402</v>
      </c>
      <c r="B3876" t="str">
        <f t="shared" si="44"/>
        <v>BSX-%NETW-402</v>
      </c>
      <c r="C3876" t="s">
        <v>2207</v>
      </c>
      <c r="D3876" s="49">
        <f>'Optional Test Detail'!$E$449</f>
        <v>0</v>
      </c>
    </row>
    <row r="3877" spans="1:4" x14ac:dyDescent="0.35">
      <c r="A3877">
        <v>403</v>
      </c>
      <c r="B3877" t="str">
        <f t="shared" si="44"/>
        <v>BSX-%NETW-403</v>
      </c>
      <c r="C3877" t="s">
        <v>2208</v>
      </c>
      <c r="D3877" s="49">
        <f>'Optional Test Detail'!$E$450</f>
        <v>0</v>
      </c>
    </row>
    <row r="3878" spans="1:4" x14ac:dyDescent="0.35">
      <c r="A3878">
        <v>404</v>
      </c>
      <c r="B3878" t="str">
        <f t="shared" si="44"/>
        <v>BSX-%NETW-404</v>
      </c>
      <c r="C3878" t="s">
        <v>2209</v>
      </c>
      <c r="D3878" s="49">
        <f>'Optional Test Detail'!$E$451</f>
        <v>0</v>
      </c>
    </row>
    <row r="3879" spans="1:4" x14ac:dyDescent="0.35">
      <c r="A3879">
        <v>405</v>
      </c>
      <c r="B3879" t="str">
        <f t="shared" si="44"/>
        <v>BSX-%NETW-405</v>
      </c>
      <c r="C3879" t="s">
        <v>2210</v>
      </c>
      <c r="D3879" s="49">
        <f>'Optional Test Detail'!$E$452</f>
        <v>0</v>
      </c>
    </row>
    <row r="3880" spans="1:4" x14ac:dyDescent="0.35">
      <c r="A3880">
        <v>406</v>
      </c>
      <c r="B3880" t="str">
        <f t="shared" si="44"/>
        <v>BSX-%NETW-406</v>
      </c>
      <c r="C3880" t="s">
        <v>2211</v>
      </c>
      <c r="D3880" s="49">
        <f>'Optional Test Detail'!$E$453</f>
        <v>0</v>
      </c>
    </row>
    <row r="3881" spans="1:4" x14ac:dyDescent="0.35">
      <c r="A3881">
        <v>407</v>
      </c>
      <c r="B3881" t="str">
        <f t="shared" si="44"/>
        <v>BSX-%NETW-407</v>
      </c>
      <c r="C3881" t="s">
        <v>2212</v>
      </c>
      <c r="D3881" s="49">
        <f>'Optional Test Detail'!$E$454</f>
        <v>0</v>
      </c>
    </row>
    <row r="3882" spans="1:4" x14ac:dyDescent="0.35">
      <c r="A3882">
        <v>408</v>
      </c>
      <c r="B3882" t="str">
        <f t="shared" si="44"/>
        <v>BSX-%NETW-408</v>
      </c>
      <c r="C3882" t="s">
        <v>2213</v>
      </c>
      <c r="D3882" s="49">
        <f>'Optional Test Detail'!$E$455</f>
        <v>0</v>
      </c>
    </row>
    <row r="3883" spans="1:4" x14ac:dyDescent="0.35">
      <c r="A3883">
        <v>409</v>
      </c>
      <c r="B3883" t="str">
        <f t="shared" si="44"/>
        <v>BSX-%NETW-409</v>
      </c>
      <c r="C3883" t="s">
        <v>2214</v>
      </c>
      <c r="D3883" s="49">
        <f>'Optional Test Detail'!$E$456</f>
        <v>0</v>
      </c>
    </row>
    <row r="3884" spans="1:4" x14ac:dyDescent="0.35">
      <c r="A3884">
        <v>410</v>
      </c>
      <c r="B3884" t="str">
        <f t="shared" si="44"/>
        <v>BSX-%NETW-410</v>
      </c>
      <c r="C3884" t="s">
        <v>2215</v>
      </c>
      <c r="D3884" s="49">
        <f>'Optional Test Detail'!$E$457</f>
        <v>0</v>
      </c>
    </row>
    <row r="3885" spans="1:4" x14ac:dyDescent="0.35">
      <c r="A3885">
        <v>411</v>
      </c>
      <c r="B3885" t="str">
        <f t="shared" si="44"/>
        <v>BSX-%NETW-411</v>
      </c>
      <c r="C3885" t="s">
        <v>2216</v>
      </c>
      <c r="D3885" s="49">
        <f>'Optional Test Detail'!$E$458</f>
        <v>0</v>
      </c>
    </row>
    <row r="3886" spans="1:4" x14ac:dyDescent="0.35">
      <c r="A3886">
        <v>412</v>
      </c>
      <c r="B3886" t="str">
        <f t="shared" si="44"/>
        <v>BSX-%NETW-412</v>
      </c>
      <c r="C3886" t="s">
        <v>2217</v>
      </c>
      <c r="D3886" s="49">
        <f>'Optional Test Detail'!$E$459</f>
        <v>0</v>
      </c>
    </row>
    <row r="3887" spans="1:4" x14ac:dyDescent="0.35">
      <c r="A3887">
        <v>413</v>
      </c>
      <c r="B3887" t="str">
        <f t="shared" si="44"/>
        <v>BSX-%NETW-413</v>
      </c>
      <c r="C3887" t="s">
        <v>2218</v>
      </c>
      <c r="D3887" s="49">
        <f>'Optional Test Detail'!$E$460</f>
        <v>0</v>
      </c>
    </row>
    <row r="3888" spans="1:4" x14ac:dyDescent="0.35">
      <c r="A3888">
        <v>414</v>
      </c>
      <c r="B3888" t="str">
        <f t="shared" ref="B3888:B3948" si="45">IF(A3888="","",CONCATENATE("BSX-%NETW-",A3888))</f>
        <v>BSX-%NETW-414</v>
      </c>
      <c r="C3888" t="s">
        <v>2219</v>
      </c>
      <c r="D3888" s="49">
        <f>'Optional Test Detail'!$E$461</f>
        <v>0</v>
      </c>
    </row>
    <row r="3889" spans="1:4" x14ac:dyDescent="0.35">
      <c r="A3889">
        <v>415</v>
      </c>
      <c r="B3889" t="str">
        <f t="shared" si="45"/>
        <v>BSX-%NETW-415</v>
      </c>
      <c r="C3889" t="s">
        <v>2220</v>
      </c>
      <c r="D3889" s="49">
        <f>'Optional Test Detail'!$E$462</f>
        <v>0</v>
      </c>
    </row>
    <row r="3890" spans="1:4" x14ac:dyDescent="0.35">
      <c r="A3890">
        <v>416</v>
      </c>
      <c r="B3890" t="str">
        <f t="shared" si="45"/>
        <v>BSX-%NETW-416</v>
      </c>
      <c r="C3890" t="s">
        <v>2221</v>
      </c>
      <c r="D3890" s="49">
        <f>'Optional Test Detail'!$E$463</f>
        <v>0</v>
      </c>
    </row>
    <row r="3891" spans="1:4" x14ac:dyDescent="0.35">
      <c r="A3891">
        <v>417</v>
      </c>
      <c r="B3891" t="str">
        <f t="shared" si="45"/>
        <v>BSX-%NETW-417</v>
      </c>
      <c r="C3891" t="s">
        <v>2222</v>
      </c>
      <c r="D3891" s="49">
        <f>'Optional Test Detail'!$E$464</f>
        <v>0</v>
      </c>
    </row>
    <row r="3892" spans="1:4" x14ac:dyDescent="0.35">
      <c r="A3892">
        <v>418</v>
      </c>
      <c r="B3892" t="str">
        <f t="shared" si="45"/>
        <v>BSX-%NETW-418</v>
      </c>
      <c r="C3892" t="s">
        <v>2223</v>
      </c>
      <c r="D3892" s="49">
        <f>'Optional Test Detail'!$E$465</f>
        <v>0</v>
      </c>
    </row>
    <row r="3893" spans="1:4" x14ac:dyDescent="0.35">
      <c r="A3893">
        <v>419</v>
      </c>
      <c r="B3893" t="str">
        <f t="shared" si="45"/>
        <v>BSX-%NETW-419</v>
      </c>
      <c r="C3893" t="s">
        <v>2224</v>
      </c>
      <c r="D3893" s="49">
        <f>'Optional Test Detail'!$E$466</f>
        <v>0</v>
      </c>
    </row>
    <row r="3894" spans="1:4" x14ac:dyDescent="0.35">
      <c r="A3894" t="s">
        <v>2297</v>
      </c>
      <c r="B3894" t="str">
        <f t="shared" si="45"/>
        <v/>
      </c>
    </row>
    <row r="3895" spans="1:4" x14ac:dyDescent="0.35">
      <c r="A3895" t="s">
        <v>2297</v>
      </c>
      <c r="B3895" t="str">
        <f t="shared" si="45"/>
        <v/>
      </c>
      <c r="C3895" t="s">
        <v>2293</v>
      </c>
    </row>
    <row r="3896" spans="1:4" x14ac:dyDescent="0.35">
      <c r="A3896">
        <v>420</v>
      </c>
      <c r="B3896" t="str">
        <f t="shared" si="45"/>
        <v>BSX-%NETW-420</v>
      </c>
      <c r="C3896" t="s">
        <v>2226</v>
      </c>
      <c r="D3896" s="49">
        <f>'Optional Test Detail'!$E$469</f>
        <v>0</v>
      </c>
    </row>
    <row r="3897" spans="1:4" x14ac:dyDescent="0.35">
      <c r="A3897">
        <v>421</v>
      </c>
      <c r="B3897" t="str">
        <f t="shared" si="45"/>
        <v>BSX-%NETW-421</v>
      </c>
      <c r="C3897" t="s">
        <v>2227</v>
      </c>
      <c r="D3897" s="49">
        <f>'Optional Test Detail'!$E$470</f>
        <v>0</v>
      </c>
    </row>
    <row r="3898" spans="1:4" x14ac:dyDescent="0.35">
      <c r="A3898">
        <v>422</v>
      </c>
      <c r="B3898" t="str">
        <f t="shared" si="45"/>
        <v>BSX-%NETW-422</v>
      </c>
      <c r="C3898" t="s">
        <v>2228</v>
      </c>
      <c r="D3898" s="49">
        <f>'Optional Test Detail'!$E$471</f>
        <v>0</v>
      </c>
    </row>
    <row r="3899" spans="1:4" x14ac:dyDescent="0.35">
      <c r="A3899">
        <v>423</v>
      </c>
      <c r="B3899" t="str">
        <f t="shared" si="45"/>
        <v>BSX-%NETW-423</v>
      </c>
      <c r="C3899" t="s">
        <v>2229</v>
      </c>
      <c r="D3899" s="49">
        <f>'Optional Test Detail'!$E$472</f>
        <v>0</v>
      </c>
    </row>
    <row r="3900" spans="1:4" x14ac:dyDescent="0.35">
      <c r="A3900">
        <v>424</v>
      </c>
      <c r="B3900" t="str">
        <f t="shared" si="45"/>
        <v>BSX-%NETW-424</v>
      </c>
      <c r="C3900" t="s">
        <v>2230</v>
      </c>
      <c r="D3900" s="49">
        <f>'Optional Test Detail'!$E$473</f>
        <v>0</v>
      </c>
    </row>
    <row r="3901" spans="1:4" x14ac:dyDescent="0.35">
      <c r="A3901">
        <v>425</v>
      </c>
      <c r="B3901" t="str">
        <f t="shared" si="45"/>
        <v>BSX-%NETW-425</v>
      </c>
      <c r="C3901" t="s">
        <v>2231</v>
      </c>
      <c r="D3901" s="49">
        <f>'Optional Test Detail'!$E$474</f>
        <v>0</v>
      </c>
    </row>
    <row r="3902" spans="1:4" x14ac:dyDescent="0.35">
      <c r="A3902" t="s">
        <v>2297</v>
      </c>
      <c r="B3902" t="str">
        <f t="shared" si="45"/>
        <v/>
      </c>
    </row>
    <row r="3903" spans="1:4" x14ac:dyDescent="0.35">
      <c r="A3903" t="s">
        <v>2297</v>
      </c>
      <c r="B3903" t="str">
        <f t="shared" si="45"/>
        <v/>
      </c>
      <c r="C3903" t="s">
        <v>2294</v>
      </c>
    </row>
    <row r="3904" spans="1:4" x14ac:dyDescent="0.35">
      <c r="A3904">
        <v>426</v>
      </c>
      <c r="B3904" t="str">
        <f t="shared" si="45"/>
        <v>BSX-%NETW-426</v>
      </c>
      <c r="C3904" t="s">
        <v>2232</v>
      </c>
      <c r="D3904" s="49">
        <f>'Optional Test Detail'!$E$477</f>
        <v>0</v>
      </c>
    </row>
    <row r="3905" spans="1:4" x14ac:dyDescent="0.35">
      <c r="A3905">
        <v>427</v>
      </c>
      <c r="B3905" t="str">
        <f t="shared" si="45"/>
        <v>BSX-%NETW-427</v>
      </c>
      <c r="C3905" t="s">
        <v>2233</v>
      </c>
      <c r="D3905" s="49">
        <f>'Optional Test Detail'!$E$478</f>
        <v>0</v>
      </c>
    </row>
    <row r="3906" spans="1:4" x14ac:dyDescent="0.35">
      <c r="A3906">
        <v>428</v>
      </c>
      <c r="B3906" t="str">
        <f t="shared" si="45"/>
        <v>BSX-%NETW-428</v>
      </c>
      <c r="C3906" t="s">
        <v>2234</v>
      </c>
      <c r="D3906" s="49">
        <f>'Optional Test Detail'!$E$479</f>
        <v>0</v>
      </c>
    </row>
    <row r="3907" spans="1:4" x14ac:dyDescent="0.35">
      <c r="A3907">
        <v>429</v>
      </c>
      <c r="B3907" t="str">
        <f t="shared" si="45"/>
        <v>BSX-%NETW-429</v>
      </c>
      <c r="C3907" t="s">
        <v>2235</v>
      </c>
      <c r="D3907" s="49">
        <f>'Optional Test Detail'!$E$480</f>
        <v>0</v>
      </c>
    </row>
    <row r="3908" spans="1:4" x14ac:dyDescent="0.35">
      <c r="A3908">
        <v>430</v>
      </c>
      <c r="B3908" t="str">
        <f t="shared" si="45"/>
        <v>BSX-%NETW-430</v>
      </c>
      <c r="C3908" t="s">
        <v>2236</v>
      </c>
      <c r="D3908" s="49">
        <f>'Optional Test Detail'!$E$481</f>
        <v>0</v>
      </c>
    </row>
    <row r="3909" spans="1:4" x14ac:dyDescent="0.35">
      <c r="A3909">
        <v>431</v>
      </c>
      <c r="B3909" t="str">
        <f t="shared" si="45"/>
        <v>BSX-%NETW-431</v>
      </c>
      <c r="C3909" t="s">
        <v>2237</v>
      </c>
      <c r="D3909" s="49">
        <f>'Optional Test Detail'!$E$482</f>
        <v>0</v>
      </c>
    </row>
    <row r="3910" spans="1:4" x14ac:dyDescent="0.35">
      <c r="A3910">
        <v>432</v>
      </c>
      <c r="B3910" t="str">
        <f t="shared" si="45"/>
        <v>BSX-%NETW-432</v>
      </c>
      <c r="C3910" t="s">
        <v>2238</v>
      </c>
      <c r="D3910" s="49">
        <f>'Optional Test Detail'!$E$483</f>
        <v>0</v>
      </c>
    </row>
    <row r="3911" spans="1:4" x14ac:dyDescent="0.35">
      <c r="A3911">
        <v>433</v>
      </c>
      <c r="B3911" t="str">
        <f t="shared" si="45"/>
        <v>BSX-%NETW-433</v>
      </c>
      <c r="C3911" t="s">
        <v>2270</v>
      </c>
      <c r="D3911" s="49">
        <f>'Optional Test Detail'!$E$484</f>
        <v>0</v>
      </c>
    </row>
    <row r="3912" spans="1:4" x14ac:dyDescent="0.35">
      <c r="A3912">
        <v>434</v>
      </c>
      <c r="B3912" t="str">
        <f t="shared" si="45"/>
        <v>BSX-%NETW-434</v>
      </c>
      <c r="C3912" t="s">
        <v>2271</v>
      </c>
      <c r="D3912" s="49">
        <f>'Optional Test Detail'!$E$485</f>
        <v>0</v>
      </c>
    </row>
    <row r="3913" spans="1:4" x14ac:dyDescent="0.35">
      <c r="A3913" t="s">
        <v>2297</v>
      </c>
      <c r="B3913" t="str">
        <f t="shared" si="45"/>
        <v/>
      </c>
    </row>
    <row r="3914" spans="1:4" x14ac:dyDescent="0.35">
      <c r="A3914" t="s">
        <v>2297</v>
      </c>
      <c r="B3914" t="str">
        <f t="shared" si="45"/>
        <v/>
      </c>
      <c r="C3914" t="s">
        <v>2295</v>
      </c>
    </row>
    <row r="3915" spans="1:4" x14ac:dyDescent="0.35">
      <c r="A3915">
        <v>435</v>
      </c>
      <c r="B3915" t="str">
        <f t="shared" si="45"/>
        <v>BSX-%NETW-435</v>
      </c>
      <c r="C3915" t="s">
        <v>2239</v>
      </c>
      <c r="D3915" s="49">
        <f>'Optional Test Detail'!$E$488</f>
        <v>0</v>
      </c>
    </row>
    <row r="3916" spans="1:4" x14ac:dyDescent="0.35">
      <c r="A3916">
        <v>436</v>
      </c>
      <c r="B3916" t="str">
        <f t="shared" si="45"/>
        <v>BSX-%NETW-436</v>
      </c>
      <c r="C3916" t="s">
        <v>2240</v>
      </c>
      <c r="D3916" s="49">
        <f>'Optional Test Detail'!$E$489</f>
        <v>0</v>
      </c>
    </row>
    <row r="3917" spans="1:4" x14ac:dyDescent="0.35">
      <c r="A3917">
        <v>437</v>
      </c>
      <c r="B3917" t="str">
        <f t="shared" si="45"/>
        <v>BSX-%NETW-437</v>
      </c>
      <c r="C3917" t="s">
        <v>2241</v>
      </c>
      <c r="D3917" s="49">
        <f>'Optional Test Detail'!$E$490</f>
        <v>0</v>
      </c>
    </row>
    <row r="3918" spans="1:4" x14ac:dyDescent="0.35">
      <c r="A3918">
        <v>438</v>
      </c>
      <c r="B3918" t="str">
        <f t="shared" si="45"/>
        <v>BSX-%NETW-438</v>
      </c>
      <c r="C3918" t="s">
        <v>2242</v>
      </c>
      <c r="D3918" s="49">
        <f>'Optional Test Detail'!$E$491</f>
        <v>0</v>
      </c>
    </row>
    <row r="3919" spans="1:4" x14ac:dyDescent="0.35">
      <c r="A3919">
        <v>439</v>
      </c>
      <c r="B3919" t="str">
        <f t="shared" si="45"/>
        <v>BSX-%NETW-439</v>
      </c>
      <c r="C3919" t="s">
        <v>2243</v>
      </c>
      <c r="D3919" s="49">
        <f>'Optional Test Detail'!$E$492</f>
        <v>0</v>
      </c>
    </row>
    <row r="3920" spans="1:4" x14ac:dyDescent="0.35">
      <c r="A3920">
        <v>440</v>
      </c>
      <c r="B3920" t="str">
        <f t="shared" si="45"/>
        <v>BSX-%NETW-440</v>
      </c>
      <c r="C3920" t="s">
        <v>2244</v>
      </c>
      <c r="D3920" s="49">
        <f>'Optional Test Detail'!$E$493</f>
        <v>0</v>
      </c>
    </row>
    <row r="3921" spans="1:4" x14ac:dyDescent="0.35">
      <c r="A3921">
        <v>441</v>
      </c>
      <c r="B3921" t="str">
        <f t="shared" si="45"/>
        <v>BSX-%NETW-441</v>
      </c>
      <c r="C3921" t="s">
        <v>2245</v>
      </c>
      <c r="D3921" s="49">
        <f>'Optional Test Detail'!$E$494</f>
        <v>0</v>
      </c>
    </row>
    <row r="3922" spans="1:4" x14ac:dyDescent="0.35">
      <c r="A3922">
        <v>442</v>
      </c>
      <c r="B3922" t="str">
        <f t="shared" si="45"/>
        <v>BSX-%NETW-442</v>
      </c>
      <c r="C3922" t="s">
        <v>2246</v>
      </c>
      <c r="D3922" s="49">
        <f>'Optional Test Detail'!$E$495</f>
        <v>0</v>
      </c>
    </row>
    <row r="3923" spans="1:4" x14ac:dyDescent="0.35">
      <c r="A3923">
        <v>443</v>
      </c>
      <c r="B3923" t="str">
        <f t="shared" si="45"/>
        <v>BSX-%NETW-443</v>
      </c>
      <c r="C3923" t="s">
        <v>184</v>
      </c>
      <c r="D3923" s="49">
        <f>'Optional Test Detail'!$E$496</f>
        <v>0</v>
      </c>
    </row>
    <row r="3924" spans="1:4" x14ac:dyDescent="0.35">
      <c r="A3924">
        <v>444</v>
      </c>
      <c r="B3924" t="str">
        <f t="shared" si="45"/>
        <v>BSX-%NETW-444</v>
      </c>
      <c r="C3924" t="s">
        <v>2247</v>
      </c>
      <c r="D3924" s="49">
        <f>'Optional Test Detail'!$E$497</f>
        <v>0</v>
      </c>
    </row>
    <row r="3925" spans="1:4" x14ac:dyDescent="0.35">
      <c r="A3925">
        <v>445</v>
      </c>
      <c r="B3925" t="str">
        <f t="shared" si="45"/>
        <v>BSX-%NETW-445</v>
      </c>
      <c r="C3925" t="s">
        <v>2248</v>
      </c>
      <c r="D3925" s="49">
        <f>'Optional Test Detail'!$E$498</f>
        <v>0</v>
      </c>
    </row>
    <row r="3926" spans="1:4" x14ac:dyDescent="0.35">
      <c r="A3926">
        <v>446</v>
      </c>
      <c r="B3926" t="str">
        <f t="shared" si="45"/>
        <v>BSX-%NETW-446</v>
      </c>
      <c r="C3926" t="s">
        <v>2249</v>
      </c>
      <c r="D3926" s="49">
        <f>'Optional Test Detail'!$E$499</f>
        <v>0</v>
      </c>
    </row>
    <row r="3927" spans="1:4" x14ac:dyDescent="0.35">
      <c r="A3927">
        <v>447</v>
      </c>
      <c r="B3927" t="str">
        <f t="shared" si="45"/>
        <v>BSX-%NETW-447</v>
      </c>
      <c r="C3927" t="s">
        <v>2250</v>
      </c>
      <c r="D3927" s="49">
        <f>'Optional Test Detail'!$E$500</f>
        <v>0</v>
      </c>
    </row>
    <row r="3928" spans="1:4" x14ac:dyDescent="0.35">
      <c r="A3928">
        <v>448</v>
      </c>
      <c r="B3928" t="str">
        <f t="shared" si="45"/>
        <v>BSX-%NETW-448</v>
      </c>
      <c r="C3928" t="s">
        <v>2251</v>
      </c>
      <c r="D3928" s="49">
        <f>'Optional Test Detail'!$E$501</f>
        <v>0</v>
      </c>
    </row>
    <row r="3929" spans="1:4" x14ac:dyDescent="0.35">
      <c r="A3929">
        <v>449</v>
      </c>
      <c r="B3929" t="str">
        <f t="shared" si="45"/>
        <v>BSX-%NETW-449</v>
      </c>
      <c r="C3929" t="s">
        <v>2252</v>
      </c>
      <c r="D3929" s="49">
        <f>'Optional Test Detail'!$E$502</f>
        <v>0</v>
      </c>
    </row>
    <row r="3930" spans="1:4" x14ac:dyDescent="0.35">
      <c r="A3930">
        <v>450</v>
      </c>
      <c r="B3930" t="str">
        <f t="shared" si="45"/>
        <v>BSX-%NETW-450</v>
      </c>
      <c r="C3930" t="s">
        <v>2253</v>
      </c>
      <c r="D3930" s="49">
        <f>'Optional Test Detail'!$E$503</f>
        <v>0</v>
      </c>
    </row>
    <row r="3931" spans="1:4" x14ac:dyDescent="0.35">
      <c r="A3931">
        <v>451</v>
      </c>
      <c r="B3931" t="str">
        <f t="shared" si="45"/>
        <v>BSX-%NETW-451</v>
      </c>
      <c r="C3931" t="s">
        <v>2267</v>
      </c>
      <c r="D3931" s="49">
        <f>'Optional Test Detail'!$E$504</f>
        <v>0</v>
      </c>
    </row>
    <row r="3932" spans="1:4" x14ac:dyDescent="0.35">
      <c r="A3932">
        <v>452</v>
      </c>
      <c r="B3932" t="str">
        <f t="shared" si="45"/>
        <v>BSX-%NETW-452</v>
      </c>
      <c r="C3932" t="s">
        <v>2269</v>
      </c>
      <c r="D3932" s="49">
        <f>'Optional Test Detail'!$E$505</f>
        <v>0</v>
      </c>
    </row>
    <row r="3933" spans="1:4" x14ac:dyDescent="0.35">
      <c r="A3933" t="s">
        <v>2297</v>
      </c>
      <c r="B3933" t="str">
        <f t="shared" si="45"/>
        <v/>
      </c>
    </row>
    <row r="3934" spans="1:4" x14ac:dyDescent="0.35">
      <c r="A3934" t="s">
        <v>2297</v>
      </c>
      <c r="B3934" t="str">
        <f t="shared" si="45"/>
        <v/>
      </c>
      <c r="C3934" t="s">
        <v>2296</v>
      </c>
    </row>
    <row r="3935" spans="1:4" x14ac:dyDescent="0.35">
      <c r="A3935">
        <v>453</v>
      </c>
      <c r="B3935" t="str">
        <f t="shared" si="45"/>
        <v>BSX-%NETW-453</v>
      </c>
      <c r="C3935" t="s">
        <v>2254</v>
      </c>
      <c r="D3935" s="49">
        <f>'Optional Test Detail'!$E$508</f>
        <v>0</v>
      </c>
    </row>
    <row r="3936" spans="1:4" x14ac:dyDescent="0.35">
      <c r="A3936">
        <v>454</v>
      </c>
      <c r="B3936" t="str">
        <f t="shared" si="45"/>
        <v>BSX-%NETW-454</v>
      </c>
      <c r="C3936" t="s">
        <v>2255</v>
      </c>
      <c r="D3936" s="49">
        <f>'Optional Test Detail'!$E$509</f>
        <v>0</v>
      </c>
    </row>
    <row r="3937" spans="1:4" x14ac:dyDescent="0.35">
      <c r="A3937">
        <v>455</v>
      </c>
      <c r="B3937" t="str">
        <f t="shared" si="45"/>
        <v>BSX-%NETW-455</v>
      </c>
      <c r="C3937" t="s">
        <v>2256</v>
      </c>
      <c r="D3937" s="49">
        <f>'Optional Test Detail'!$E$510</f>
        <v>0</v>
      </c>
    </row>
    <row r="3938" spans="1:4" x14ac:dyDescent="0.35">
      <c r="A3938">
        <v>456</v>
      </c>
      <c r="B3938" t="str">
        <f t="shared" si="45"/>
        <v>BSX-%NETW-456</v>
      </c>
      <c r="C3938" t="s">
        <v>2257</v>
      </c>
      <c r="D3938" s="49">
        <f>'Optional Test Detail'!$E$511</f>
        <v>0</v>
      </c>
    </row>
    <row r="3939" spans="1:4" x14ac:dyDescent="0.35">
      <c r="A3939">
        <v>457</v>
      </c>
      <c r="B3939" t="str">
        <f t="shared" si="45"/>
        <v>BSX-%NETW-457</v>
      </c>
      <c r="C3939" t="s">
        <v>2258</v>
      </c>
      <c r="D3939" s="49">
        <f>'Optional Test Detail'!$E$512</f>
        <v>0</v>
      </c>
    </row>
    <row r="3940" spans="1:4" x14ac:dyDescent="0.35">
      <c r="A3940">
        <v>458</v>
      </c>
      <c r="B3940" t="str">
        <f t="shared" si="45"/>
        <v>BSX-%NETW-458</v>
      </c>
      <c r="C3940" t="s">
        <v>2259</v>
      </c>
      <c r="D3940" s="49">
        <f>'Optional Test Detail'!$E$513</f>
        <v>0</v>
      </c>
    </row>
    <row r="3941" spans="1:4" x14ac:dyDescent="0.35">
      <c r="A3941">
        <v>459</v>
      </c>
      <c r="B3941" t="str">
        <f t="shared" si="45"/>
        <v>BSX-%NETW-459</v>
      </c>
      <c r="C3941" t="s">
        <v>2260</v>
      </c>
      <c r="D3941" s="49">
        <f>'Optional Test Detail'!$E$514</f>
        <v>0</v>
      </c>
    </row>
    <row r="3942" spans="1:4" x14ac:dyDescent="0.35">
      <c r="A3942">
        <v>460</v>
      </c>
      <c r="B3942" t="str">
        <f t="shared" si="45"/>
        <v>BSX-%NETW-460</v>
      </c>
      <c r="C3942" t="s">
        <v>2261</v>
      </c>
      <c r="D3942" s="49">
        <f>'Optional Test Detail'!$E$515</f>
        <v>0</v>
      </c>
    </row>
    <row r="3943" spans="1:4" x14ac:dyDescent="0.35">
      <c r="A3943">
        <v>461</v>
      </c>
      <c r="B3943" t="str">
        <f t="shared" si="45"/>
        <v>BSX-%NETW-461</v>
      </c>
      <c r="C3943" t="s">
        <v>2262</v>
      </c>
      <c r="D3943" s="49">
        <f>'Optional Test Detail'!$E$516</f>
        <v>0</v>
      </c>
    </row>
    <row r="3944" spans="1:4" x14ac:dyDescent="0.35">
      <c r="A3944">
        <v>462</v>
      </c>
      <c r="B3944" t="str">
        <f t="shared" si="45"/>
        <v>BSX-%NETW-462</v>
      </c>
      <c r="C3944" t="s">
        <v>2263</v>
      </c>
      <c r="D3944" s="49">
        <f>'Optional Test Detail'!$E$517</f>
        <v>0</v>
      </c>
    </row>
    <row r="3945" spans="1:4" x14ac:dyDescent="0.35">
      <c r="A3945">
        <v>463</v>
      </c>
      <c r="B3945" t="str">
        <f t="shared" si="45"/>
        <v>BSX-%NETW-463</v>
      </c>
      <c r="C3945" t="s">
        <v>2264</v>
      </c>
      <c r="D3945" s="49">
        <f>'Optional Test Detail'!$E$518</f>
        <v>0</v>
      </c>
    </row>
    <row r="3946" spans="1:4" x14ac:dyDescent="0.35">
      <c r="A3946">
        <v>464</v>
      </c>
      <c r="B3946" t="str">
        <f t="shared" si="45"/>
        <v>BSX-%NETW-464</v>
      </c>
      <c r="C3946" t="s">
        <v>2265</v>
      </c>
      <c r="D3946" s="49">
        <f>'Optional Test Detail'!$E$519</f>
        <v>0</v>
      </c>
    </row>
    <row r="3947" spans="1:4" x14ac:dyDescent="0.35">
      <c r="A3947">
        <v>465</v>
      </c>
      <c r="B3947" t="str">
        <f t="shared" si="45"/>
        <v>BSX-%NETW-465</v>
      </c>
      <c r="C3947" t="s">
        <v>2268</v>
      </c>
      <c r="D3947" s="49">
        <f>'Optional Test Detail'!$E$520</f>
        <v>0</v>
      </c>
    </row>
    <row r="3948" spans="1:4" x14ac:dyDescent="0.35">
      <c r="A3948">
        <v>466</v>
      </c>
      <c r="B3948" t="str">
        <f t="shared" si="45"/>
        <v>BSX-%NETW-466</v>
      </c>
      <c r="C3948" t="s">
        <v>2266</v>
      </c>
      <c r="D3948" s="49">
        <f>'Optional Test Detail'!$E$521</f>
        <v>0</v>
      </c>
    </row>
    <row r="3950" spans="1:4" s="43" customFormat="1" x14ac:dyDescent="0.35">
      <c r="C3950" s="44" t="s">
        <v>2301</v>
      </c>
      <c r="D3950" s="46"/>
    </row>
    <row r="3952" spans="1:4" x14ac:dyDescent="0.35">
      <c r="C3952" t="s">
        <v>186</v>
      </c>
    </row>
    <row r="3953" spans="1:4" x14ac:dyDescent="0.35">
      <c r="C3953" t="s">
        <v>1782</v>
      </c>
    </row>
    <row r="3954" spans="1:4" x14ac:dyDescent="0.35">
      <c r="A3954">
        <v>1</v>
      </c>
      <c r="B3954" t="str">
        <f>IF(A3954="","",CONCATENATE("BSX-%NONNW-",A3954))</f>
        <v>BSX-%NONNW-1</v>
      </c>
      <c r="C3954" t="s">
        <v>1812</v>
      </c>
      <c r="D3954" s="49">
        <f>'Optional Test Detail'!$F$12</f>
        <v>0</v>
      </c>
    </row>
    <row r="3955" spans="1:4" x14ac:dyDescent="0.35">
      <c r="A3955">
        <v>2</v>
      </c>
      <c r="B3955" t="str">
        <f t="shared" ref="B3955:B4018" si="46">IF(A3955="","",CONCATENATE("BSX-%NONNW-",A3955))</f>
        <v>BSX-%NONNW-2</v>
      </c>
      <c r="C3955" t="s">
        <v>1813</v>
      </c>
      <c r="D3955" s="49">
        <f>'Optional Test Detail'!$F$13</f>
        <v>0</v>
      </c>
    </row>
    <row r="3956" spans="1:4" x14ac:dyDescent="0.35">
      <c r="A3956">
        <v>3</v>
      </c>
      <c r="B3956" t="str">
        <f t="shared" si="46"/>
        <v>BSX-%NONNW-3</v>
      </c>
      <c r="C3956" t="s">
        <v>1814</v>
      </c>
      <c r="D3956" s="49">
        <f>'Optional Test Detail'!$F$14</f>
        <v>0</v>
      </c>
    </row>
    <row r="3957" spans="1:4" x14ac:dyDescent="0.35">
      <c r="A3957">
        <v>4</v>
      </c>
      <c r="B3957" t="str">
        <f t="shared" si="46"/>
        <v>BSX-%NONNW-4</v>
      </c>
      <c r="C3957" t="s">
        <v>1815</v>
      </c>
      <c r="D3957" s="49">
        <f>'Optional Test Detail'!$F$15</f>
        <v>0</v>
      </c>
    </row>
    <row r="3958" spans="1:4" x14ac:dyDescent="0.35">
      <c r="A3958">
        <v>5</v>
      </c>
      <c r="B3958" t="str">
        <f t="shared" si="46"/>
        <v>BSX-%NONNW-5</v>
      </c>
      <c r="C3958" t="s">
        <v>1816</v>
      </c>
      <c r="D3958" s="49">
        <f>'Optional Test Detail'!$F$16</f>
        <v>0</v>
      </c>
    </row>
    <row r="3959" spans="1:4" x14ac:dyDescent="0.35">
      <c r="A3959">
        <v>6</v>
      </c>
      <c r="B3959" t="str">
        <f t="shared" si="46"/>
        <v>BSX-%NONNW-6</v>
      </c>
      <c r="C3959" t="s">
        <v>1817</v>
      </c>
      <c r="D3959" s="49">
        <f>'Optional Test Detail'!$F$17</f>
        <v>0</v>
      </c>
    </row>
    <row r="3960" spans="1:4" x14ac:dyDescent="0.35">
      <c r="A3960">
        <v>7</v>
      </c>
      <c r="B3960" t="str">
        <f t="shared" si="46"/>
        <v>BSX-%NONNW-7</v>
      </c>
      <c r="C3960" t="s">
        <v>1818</v>
      </c>
      <c r="D3960" s="49">
        <f>'Optional Test Detail'!$F$18</f>
        <v>0</v>
      </c>
    </row>
    <row r="3961" spans="1:4" x14ac:dyDescent="0.35">
      <c r="A3961">
        <v>8</v>
      </c>
      <c r="B3961" t="str">
        <f t="shared" si="46"/>
        <v>BSX-%NONNW-8</v>
      </c>
      <c r="C3961" t="s">
        <v>1819</v>
      </c>
      <c r="D3961" s="49">
        <f>'Optional Test Detail'!$F$19</f>
        <v>0</v>
      </c>
    </row>
    <row r="3962" spans="1:4" x14ac:dyDescent="0.35">
      <c r="A3962">
        <v>9</v>
      </c>
      <c r="B3962" t="str">
        <f t="shared" si="46"/>
        <v>BSX-%NONNW-9</v>
      </c>
      <c r="C3962" t="s">
        <v>1820</v>
      </c>
      <c r="D3962" s="49">
        <f>'Optional Test Detail'!$F$20</f>
        <v>0</v>
      </c>
    </row>
    <row r="3963" spans="1:4" x14ac:dyDescent="0.35">
      <c r="A3963">
        <v>10</v>
      </c>
      <c r="B3963" t="str">
        <f t="shared" si="46"/>
        <v>BSX-%NONNW-10</v>
      </c>
      <c r="C3963" t="s">
        <v>1821</v>
      </c>
      <c r="D3963" s="49">
        <f>'Optional Test Detail'!$F$21</f>
        <v>0</v>
      </c>
    </row>
    <row r="3964" spans="1:4" x14ac:dyDescent="0.35">
      <c r="A3964">
        <v>11</v>
      </c>
      <c r="B3964" t="str">
        <f t="shared" si="46"/>
        <v>BSX-%NONNW-11</v>
      </c>
      <c r="C3964" t="s">
        <v>1822</v>
      </c>
      <c r="D3964" s="49">
        <f>'Optional Test Detail'!$F$22</f>
        <v>0</v>
      </c>
    </row>
    <row r="3965" spans="1:4" x14ac:dyDescent="0.35">
      <c r="A3965">
        <v>12</v>
      </c>
      <c r="B3965" t="str">
        <f t="shared" si="46"/>
        <v>BSX-%NONNW-12</v>
      </c>
      <c r="C3965" t="s">
        <v>1823</v>
      </c>
      <c r="D3965" s="49">
        <f>'Optional Test Detail'!$F$23</f>
        <v>0</v>
      </c>
    </row>
    <row r="3966" spans="1:4" x14ac:dyDescent="0.35">
      <c r="A3966">
        <v>13</v>
      </c>
      <c r="B3966" t="str">
        <f t="shared" si="46"/>
        <v>BSX-%NONNW-13</v>
      </c>
      <c r="C3966" t="s">
        <v>1824</v>
      </c>
      <c r="D3966" s="49">
        <f>'Optional Test Detail'!$F$24</f>
        <v>0</v>
      </c>
    </row>
    <row r="3967" spans="1:4" x14ac:dyDescent="0.35">
      <c r="A3967">
        <v>14</v>
      </c>
      <c r="B3967" t="str">
        <f t="shared" si="46"/>
        <v>BSX-%NONNW-14</v>
      </c>
      <c r="C3967" t="s">
        <v>1825</v>
      </c>
      <c r="D3967" s="49">
        <f>'Optional Test Detail'!$F$25</f>
        <v>0</v>
      </c>
    </row>
    <row r="3968" spans="1:4" x14ac:dyDescent="0.35">
      <c r="A3968">
        <v>15</v>
      </c>
      <c r="B3968" t="str">
        <f t="shared" si="46"/>
        <v>BSX-%NONNW-15</v>
      </c>
      <c r="C3968" t="s">
        <v>1826</v>
      </c>
      <c r="D3968" s="49">
        <f>'Optional Test Detail'!$F$26</f>
        <v>0</v>
      </c>
    </row>
    <row r="3969" spans="1:4" x14ac:dyDescent="0.35">
      <c r="A3969">
        <v>16</v>
      </c>
      <c r="B3969" t="str">
        <f t="shared" si="46"/>
        <v>BSX-%NONNW-16</v>
      </c>
      <c r="C3969" t="s">
        <v>1827</v>
      </c>
      <c r="D3969" s="49">
        <f>'Optional Test Detail'!$F$27</f>
        <v>0</v>
      </c>
    </row>
    <row r="3970" spans="1:4" x14ac:dyDescent="0.35">
      <c r="A3970">
        <v>17</v>
      </c>
      <c r="B3970" t="str">
        <f t="shared" si="46"/>
        <v>BSX-%NONNW-17</v>
      </c>
      <c r="C3970" t="s">
        <v>1828</v>
      </c>
      <c r="D3970" s="49">
        <f>'Optional Test Detail'!$F$28</f>
        <v>0</v>
      </c>
    </row>
    <row r="3971" spans="1:4" x14ac:dyDescent="0.35">
      <c r="A3971">
        <v>18</v>
      </c>
      <c r="B3971" t="str">
        <f t="shared" si="46"/>
        <v>BSX-%NONNW-18</v>
      </c>
      <c r="C3971" t="s">
        <v>1829</v>
      </c>
      <c r="D3971" s="49">
        <f>'Optional Test Detail'!$F$29</f>
        <v>0</v>
      </c>
    </row>
    <row r="3972" spans="1:4" x14ac:dyDescent="0.35">
      <c r="A3972">
        <v>19</v>
      </c>
      <c r="B3972" t="str">
        <f t="shared" si="46"/>
        <v>BSX-%NONNW-19</v>
      </c>
      <c r="C3972" t="s">
        <v>1830</v>
      </c>
      <c r="D3972" s="49">
        <f>'Optional Test Detail'!$F$30</f>
        <v>0</v>
      </c>
    </row>
    <row r="3973" spans="1:4" x14ac:dyDescent="0.35">
      <c r="A3973">
        <v>20</v>
      </c>
      <c r="B3973" t="str">
        <f t="shared" si="46"/>
        <v>BSX-%NONNW-20</v>
      </c>
      <c r="C3973" t="s">
        <v>1831</v>
      </c>
      <c r="D3973" s="49">
        <f>'Optional Test Detail'!$F$31</f>
        <v>0</v>
      </c>
    </row>
    <row r="3974" spans="1:4" x14ac:dyDescent="0.35">
      <c r="A3974">
        <v>21</v>
      </c>
      <c r="B3974" t="str">
        <f t="shared" si="46"/>
        <v>BSX-%NONNW-21</v>
      </c>
      <c r="C3974" t="s">
        <v>1832</v>
      </c>
      <c r="D3974" s="49">
        <f>'Optional Test Detail'!$F$32</f>
        <v>0</v>
      </c>
    </row>
    <row r="3975" spans="1:4" x14ac:dyDescent="0.35">
      <c r="A3975">
        <v>22</v>
      </c>
      <c r="B3975" t="str">
        <f t="shared" si="46"/>
        <v>BSX-%NONNW-22</v>
      </c>
      <c r="C3975" t="s">
        <v>1833</v>
      </c>
      <c r="D3975" s="49">
        <f>'Optional Test Detail'!$F$33</f>
        <v>0</v>
      </c>
    </row>
    <row r="3976" spans="1:4" x14ac:dyDescent="0.35">
      <c r="A3976">
        <v>23</v>
      </c>
      <c r="B3976" t="str">
        <f t="shared" si="46"/>
        <v>BSX-%NONNW-23</v>
      </c>
      <c r="C3976" t="s">
        <v>1834</v>
      </c>
      <c r="D3976" s="49">
        <f>'Optional Test Detail'!$F$34</f>
        <v>0</v>
      </c>
    </row>
    <row r="3977" spans="1:4" x14ac:dyDescent="0.35">
      <c r="A3977">
        <v>24</v>
      </c>
      <c r="B3977" t="str">
        <f t="shared" si="46"/>
        <v>BSX-%NONNW-24</v>
      </c>
      <c r="C3977" t="s">
        <v>1835</v>
      </c>
      <c r="D3977" s="49">
        <f>'Optional Test Detail'!$F$35</f>
        <v>0</v>
      </c>
    </row>
    <row r="3978" spans="1:4" x14ac:dyDescent="0.35">
      <c r="A3978">
        <v>25</v>
      </c>
      <c r="B3978" t="str">
        <f t="shared" si="46"/>
        <v>BSX-%NONNW-25</v>
      </c>
      <c r="C3978" t="s">
        <v>1836</v>
      </c>
      <c r="D3978" s="49">
        <f>'Optional Test Detail'!$F$36</f>
        <v>0</v>
      </c>
    </row>
    <row r="3979" spans="1:4" x14ac:dyDescent="0.35">
      <c r="A3979">
        <v>26</v>
      </c>
      <c r="B3979" t="str">
        <f t="shared" si="46"/>
        <v>BSX-%NONNW-26</v>
      </c>
      <c r="C3979" t="s">
        <v>1837</v>
      </c>
      <c r="D3979" s="49">
        <f>'Optional Test Detail'!$F$37</f>
        <v>0</v>
      </c>
    </row>
    <row r="3980" spans="1:4" x14ac:dyDescent="0.35">
      <c r="A3980">
        <v>27</v>
      </c>
      <c r="B3980" t="str">
        <f t="shared" si="46"/>
        <v>BSX-%NONNW-27</v>
      </c>
      <c r="C3980" t="s">
        <v>1838</v>
      </c>
      <c r="D3980" s="49">
        <f>'Optional Test Detail'!$F$38</f>
        <v>0</v>
      </c>
    </row>
    <row r="3981" spans="1:4" x14ac:dyDescent="0.35">
      <c r="A3981">
        <v>28</v>
      </c>
      <c r="B3981" t="str">
        <f t="shared" si="46"/>
        <v>BSX-%NONNW-28</v>
      </c>
      <c r="C3981" t="s">
        <v>1839</v>
      </c>
      <c r="D3981" s="49">
        <f>'Optional Test Detail'!$F$39</f>
        <v>0</v>
      </c>
    </row>
    <row r="3982" spans="1:4" x14ac:dyDescent="0.35">
      <c r="A3982">
        <v>29</v>
      </c>
      <c r="B3982" t="str">
        <f t="shared" si="46"/>
        <v>BSX-%NONNW-29</v>
      </c>
      <c r="C3982" t="s">
        <v>1840</v>
      </c>
      <c r="D3982" s="49">
        <f>'Optional Test Detail'!$F$40</f>
        <v>0</v>
      </c>
    </row>
    <row r="3983" spans="1:4" x14ac:dyDescent="0.35">
      <c r="A3983">
        <v>30</v>
      </c>
      <c r="B3983" t="str">
        <f t="shared" si="46"/>
        <v>BSX-%NONNW-30</v>
      </c>
      <c r="C3983" t="s">
        <v>1841</v>
      </c>
      <c r="D3983" s="49">
        <f>'Optional Test Detail'!$F$41</f>
        <v>0</v>
      </c>
    </row>
    <row r="3984" spans="1:4" x14ac:dyDescent="0.35">
      <c r="A3984">
        <v>31</v>
      </c>
      <c r="B3984" t="str">
        <f t="shared" si="46"/>
        <v>BSX-%NONNW-31</v>
      </c>
      <c r="C3984" t="s">
        <v>1842</v>
      </c>
      <c r="D3984" s="49">
        <f>'Optional Test Detail'!$F$42</f>
        <v>0</v>
      </c>
    </row>
    <row r="3985" spans="1:4" x14ac:dyDescent="0.35">
      <c r="A3985">
        <v>32</v>
      </c>
      <c r="B3985" t="str">
        <f t="shared" si="46"/>
        <v>BSX-%NONNW-32</v>
      </c>
      <c r="C3985" t="s">
        <v>1843</v>
      </c>
      <c r="D3985" s="49">
        <f>'Optional Test Detail'!$F$43</f>
        <v>0</v>
      </c>
    </row>
    <row r="3986" spans="1:4" x14ac:dyDescent="0.35">
      <c r="A3986">
        <v>33</v>
      </c>
      <c r="B3986" t="str">
        <f t="shared" si="46"/>
        <v>BSX-%NONNW-33</v>
      </c>
      <c r="C3986" t="s">
        <v>1844</v>
      </c>
      <c r="D3986" s="49">
        <f>'Optional Test Detail'!$F$44</f>
        <v>0</v>
      </c>
    </row>
    <row r="3987" spans="1:4" x14ac:dyDescent="0.35">
      <c r="A3987">
        <v>34</v>
      </c>
      <c r="B3987" t="str">
        <f t="shared" si="46"/>
        <v>BSX-%NONNW-34</v>
      </c>
      <c r="C3987" t="s">
        <v>1845</v>
      </c>
      <c r="D3987" s="49">
        <f>'Optional Test Detail'!$F$45</f>
        <v>0</v>
      </c>
    </row>
    <row r="3988" spans="1:4" x14ac:dyDescent="0.35">
      <c r="A3988">
        <v>35</v>
      </c>
      <c r="B3988" t="str">
        <f t="shared" si="46"/>
        <v>BSX-%NONNW-35</v>
      </c>
      <c r="C3988" t="s">
        <v>1846</v>
      </c>
      <c r="D3988" s="49">
        <f>'Optional Test Detail'!$F$46</f>
        <v>0</v>
      </c>
    </row>
    <row r="3989" spans="1:4" x14ac:dyDescent="0.35">
      <c r="A3989">
        <v>36</v>
      </c>
      <c r="B3989" t="str">
        <f t="shared" si="46"/>
        <v>BSX-%NONNW-36</v>
      </c>
      <c r="C3989" t="s">
        <v>1847</v>
      </c>
      <c r="D3989" s="49">
        <f>'Optional Test Detail'!$F$47</f>
        <v>0</v>
      </c>
    </row>
    <row r="3990" spans="1:4" x14ac:dyDescent="0.35">
      <c r="A3990">
        <v>37</v>
      </c>
      <c r="B3990" t="str">
        <f t="shared" si="46"/>
        <v>BSX-%NONNW-37</v>
      </c>
      <c r="C3990" t="s">
        <v>1848</v>
      </c>
      <c r="D3990" s="49">
        <f>'Optional Test Detail'!$F$48</f>
        <v>0</v>
      </c>
    </row>
    <row r="3991" spans="1:4" x14ac:dyDescent="0.35">
      <c r="A3991">
        <v>38</v>
      </c>
      <c r="B3991" t="str">
        <f t="shared" si="46"/>
        <v>BSX-%NONNW-38</v>
      </c>
      <c r="C3991" t="s">
        <v>1849</v>
      </c>
      <c r="D3991" s="49">
        <f>'Optional Test Detail'!$F$49</f>
        <v>0</v>
      </c>
    </row>
    <row r="3992" spans="1:4" x14ac:dyDescent="0.35">
      <c r="A3992">
        <v>39</v>
      </c>
      <c r="B3992" t="str">
        <f t="shared" si="46"/>
        <v>BSX-%NONNW-39</v>
      </c>
      <c r="C3992" t="s">
        <v>1850</v>
      </c>
      <c r="D3992" s="49">
        <f>'Optional Test Detail'!$F$50</f>
        <v>0</v>
      </c>
    </row>
    <row r="3993" spans="1:4" x14ac:dyDescent="0.35">
      <c r="A3993">
        <v>40</v>
      </c>
      <c r="B3993" t="str">
        <f t="shared" si="46"/>
        <v>BSX-%NONNW-40</v>
      </c>
      <c r="C3993" t="s">
        <v>1851</v>
      </c>
      <c r="D3993" s="49">
        <f>'Optional Test Detail'!$F$51</f>
        <v>0</v>
      </c>
    </row>
    <row r="3994" spans="1:4" x14ac:dyDescent="0.35">
      <c r="A3994">
        <v>41</v>
      </c>
      <c r="B3994" t="str">
        <f t="shared" si="46"/>
        <v>BSX-%NONNW-41</v>
      </c>
      <c r="C3994" t="s">
        <v>1852</v>
      </c>
      <c r="D3994" s="49">
        <f>'Optional Test Detail'!$F$52</f>
        <v>0</v>
      </c>
    </row>
    <row r="3995" spans="1:4" x14ac:dyDescent="0.35">
      <c r="A3995">
        <v>42</v>
      </c>
      <c r="B3995" t="str">
        <f t="shared" si="46"/>
        <v>BSX-%NONNW-42</v>
      </c>
      <c r="C3995" t="s">
        <v>1853</v>
      </c>
      <c r="D3995" s="49">
        <f>'Optional Test Detail'!$F$53</f>
        <v>0</v>
      </c>
    </row>
    <row r="3996" spans="1:4" x14ac:dyDescent="0.35">
      <c r="A3996">
        <v>43</v>
      </c>
      <c r="B3996" t="str">
        <f t="shared" si="46"/>
        <v>BSX-%NONNW-43</v>
      </c>
      <c r="C3996" t="s">
        <v>1854</v>
      </c>
      <c r="D3996" s="49">
        <f>'Optional Test Detail'!$F$54</f>
        <v>0</v>
      </c>
    </row>
    <row r="3997" spans="1:4" x14ac:dyDescent="0.35">
      <c r="A3997">
        <v>44</v>
      </c>
      <c r="B3997" t="str">
        <f t="shared" si="46"/>
        <v>BSX-%NONNW-44</v>
      </c>
      <c r="C3997" t="s">
        <v>1855</v>
      </c>
      <c r="D3997" s="49">
        <f>'Optional Test Detail'!$F$55</f>
        <v>0</v>
      </c>
    </row>
    <row r="3998" spans="1:4" x14ac:dyDescent="0.35">
      <c r="A3998">
        <v>45</v>
      </c>
      <c r="B3998" t="str">
        <f t="shared" si="46"/>
        <v>BSX-%NONNW-45</v>
      </c>
      <c r="C3998" t="s">
        <v>1856</v>
      </c>
      <c r="D3998" s="49">
        <f>'Optional Test Detail'!$F$56</f>
        <v>0</v>
      </c>
    </row>
    <row r="3999" spans="1:4" x14ac:dyDescent="0.35">
      <c r="A3999">
        <v>46</v>
      </c>
      <c r="B3999" t="str">
        <f t="shared" si="46"/>
        <v>BSX-%NONNW-46</v>
      </c>
      <c r="C3999" t="s">
        <v>1857</v>
      </c>
      <c r="D3999" s="49">
        <f>'Optional Test Detail'!$F$57</f>
        <v>0</v>
      </c>
    </row>
    <row r="4000" spans="1:4" x14ac:dyDescent="0.35">
      <c r="A4000">
        <v>47</v>
      </c>
      <c r="B4000" t="str">
        <f t="shared" si="46"/>
        <v>BSX-%NONNW-47</v>
      </c>
      <c r="C4000" t="s">
        <v>1858</v>
      </c>
      <c r="D4000" s="49">
        <f>'Optional Test Detail'!$F$58</f>
        <v>0</v>
      </c>
    </row>
    <row r="4001" spans="1:4" x14ac:dyDescent="0.35">
      <c r="A4001">
        <v>48</v>
      </c>
      <c r="B4001" t="str">
        <f t="shared" si="46"/>
        <v>BSX-%NONNW-48</v>
      </c>
      <c r="C4001" t="s">
        <v>1859</v>
      </c>
      <c r="D4001" s="49">
        <f>'Optional Test Detail'!$F$59</f>
        <v>0</v>
      </c>
    </row>
    <row r="4002" spans="1:4" x14ac:dyDescent="0.35">
      <c r="A4002">
        <v>49</v>
      </c>
      <c r="B4002" t="str">
        <f t="shared" si="46"/>
        <v>BSX-%NONNW-49</v>
      </c>
      <c r="C4002" t="s">
        <v>1860</v>
      </c>
      <c r="D4002" s="49">
        <f>'Optional Test Detail'!$F$60</f>
        <v>0</v>
      </c>
    </row>
    <row r="4003" spans="1:4" x14ac:dyDescent="0.35">
      <c r="A4003">
        <v>50</v>
      </c>
      <c r="B4003" t="str">
        <f t="shared" si="46"/>
        <v>BSX-%NONNW-50</v>
      </c>
      <c r="C4003" t="s">
        <v>1861</v>
      </c>
      <c r="D4003" s="49">
        <f>'Optional Test Detail'!$F$61</f>
        <v>0</v>
      </c>
    </row>
    <row r="4004" spans="1:4" x14ac:dyDescent="0.35">
      <c r="A4004">
        <v>51</v>
      </c>
      <c r="B4004" t="str">
        <f t="shared" si="46"/>
        <v>BSX-%NONNW-51</v>
      </c>
      <c r="C4004" t="s">
        <v>1862</v>
      </c>
      <c r="D4004" s="49">
        <f>'Optional Test Detail'!$F$62</f>
        <v>0</v>
      </c>
    </row>
    <row r="4005" spans="1:4" x14ac:dyDescent="0.35">
      <c r="A4005">
        <v>52</v>
      </c>
      <c r="B4005" t="str">
        <f t="shared" si="46"/>
        <v>BSX-%NONNW-52</v>
      </c>
      <c r="C4005" t="s">
        <v>1863</v>
      </c>
      <c r="D4005" s="49">
        <f>'Optional Test Detail'!$F$63</f>
        <v>0</v>
      </c>
    </row>
    <row r="4006" spans="1:4" x14ac:dyDescent="0.35">
      <c r="A4006">
        <v>53</v>
      </c>
      <c r="B4006" t="str">
        <f t="shared" si="46"/>
        <v>BSX-%NONNW-53</v>
      </c>
      <c r="C4006" t="s">
        <v>1864</v>
      </c>
      <c r="D4006" s="49">
        <f>'Optional Test Detail'!$F$64</f>
        <v>0</v>
      </c>
    </row>
    <row r="4007" spans="1:4" x14ac:dyDescent="0.35">
      <c r="A4007">
        <v>54</v>
      </c>
      <c r="B4007" t="str">
        <f t="shared" si="46"/>
        <v>BSX-%NONNW-54</v>
      </c>
      <c r="C4007" t="s">
        <v>1865</v>
      </c>
      <c r="D4007" s="49">
        <f>'Optional Test Detail'!$F$65</f>
        <v>0</v>
      </c>
    </row>
    <row r="4008" spans="1:4" x14ac:dyDescent="0.35">
      <c r="A4008">
        <v>55</v>
      </c>
      <c r="B4008" t="str">
        <f t="shared" si="46"/>
        <v>BSX-%NONNW-55</v>
      </c>
      <c r="C4008" t="s">
        <v>1866</v>
      </c>
      <c r="D4008" s="49">
        <f>'Optional Test Detail'!$F$66</f>
        <v>0</v>
      </c>
    </row>
    <row r="4009" spans="1:4" x14ac:dyDescent="0.35">
      <c r="A4009">
        <v>56</v>
      </c>
      <c r="B4009" t="str">
        <f t="shared" si="46"/>
        <v>BSX-%NONNW-56</v>
      </c>
      <c r="C4009" t="s">
        <v>1867</v>
      </c>
      <c r="D4009" s="49">
        <f>'Optional Test Detail'!$F$67</f>
        <v>0</v>
      </c>
    </row>
    <row r="4010" spans="1:4" x14ac:dyDescent="0.35">
      <c r="A4010">
        <v>57</v>
      </c>
      <c r="B4010" t="str">
        <f t="shared" si="46"/>
        <v>BSX-%NONNW-57</v>
      </c>
      <c r="C4010" t="s">
        <v>1868</v>
      </c>
      <c r="D4010" s="49">
        <f>'Optional Test Detail'!$F$68</f>
        <v>0</v>
      </c>
    </row>
    <row r="4011" spans="1:4" x14ac:dyDescent="0.35">
      <c r="A4011">
        <v>58</v>
      </c>
      <c r="B4011" t="str">
        <f t="shared" si="46"/>
        <v>BSX-%NONNW-58</v>
      </c>
      <c r="C4011" t="s">
        <v>1869</v>
      </c>
      <c r="D4011" s="49">
        <f>'Optional Test Detail'!$F$69</f>
        <v>0</v>
      </c>
    </row>
    <row r="4012" spans="1:4" x14ac:dyDescent="0.35">
      <c r="A4012">
        <v>59</v>
      </c>
      <c r="B4012" t="str">
        <f t="shared" si="46"/>
        <v>BSX-%NONNW-59</v>
      </c>
      <c r="C4012" t="s">
        <v>1870</v>
      </c>
      <c r="D4012" s="49">
        <f>'Optional Test Detail'!$F$70</f>
        <v>0</v>
      </c>
    </row>
    <row r="4013" spans="1:4" x14ac:dyDescent="0.35">
      <c r="A4013">
        <v>60</v>
      </c>
      <c r="B4013" t="str">
        <f t="shared" si="46"/>
        <v>BSX-%NONNW-60</v>
      </c>
      <c r="C4013" t="s">
        <v>1871</v>
      </c>
      <c r="D4013" s="49">
        <f>'Optional Test Detail'!$F$71</f>
        <v>0</v>
      </c>
    </row>
    <row r="4014" spans="1:4" x14ac:dyDescent="0.35">
      <c r="A4014">
        <v>61</v>
      </c>
      <c r="B4014" t="str">
        <f t="shared" si="46"/>
        <v>BSX-%NONNW-61</v>
      </c>
      <c r="C4014" t="s">
        <v>1872</v>
      </c>
      <c r="D4014" s="49">
        <f>'Optional Test Detail'!$F$72</f>
        <v>0</v>
      </c>
    </row>
    <row r="4015" spans="1:4" x14ac:dyDescent="0.35">
      <c r="A4015">
        <v>62</v>
      </c>
      <c r="B4015" t="str">
        <f t="shared" si="46"/>
        <v>BSX-%NONNW-62</v>
      </c>
      <c r="C4015" t="s">
        <v>1873</v>
      </c>
      <c r="D4015" s="49">
        <f>'Optional Test Detail'!$F$73</f>
        <v>0</v>
      </c>
    </row>
    <row r="4016" spans="1:4" x14ac:dyDescent="0.35">
      <c r="A4016">
        <v>63</v>
      </c>
      <c r="B4016" t="str">
        <f t="shared" si="46"/>
        <v>BSX-%NONNW-63</v>
      </c>
      <c r="C4016" t="s">
        <v>1874</v>
      </c>
      <c r="D4016" s="49">
        <f>'Optional Test Detail'!$F$74</f>
        <v>0</v>
      </c>
    </row>
    <row r="4017" spans="1:4" x14ac:dyDescent="0.35">
      <c r="A4017">
        <v>64</v>
      </c>
      <c r="B4017" t="str">
        <f t="shared" si="46"/>
        <v>BSX-%NONNW-64</v>
      </c>
      <c r="C4017" t="s">
        <v>1875</v>
      </c>
      <c r="D4017" s="49">
        <f>'Optional Test Detail'!$F$75</f>
        <v>0</v>
      </c>
    </row>
    <row r="4018" spans="1:4" x14ac:dyDescent="0.35">
      <c r="A4018">
        <v>65</v>
      </c>
      <c r="B4018" t="str">
        <f t="shared" si="46"/>
        <v>BSX-%NONNW-65</v>
      </c>
      <c r="C4018" t="s">
        <v>1876</v>
      </c>
      <c r="D4018" s="49">
        <f>'Optional Test Detail'!$F$76</f>
        <v>0</v>
      </c>
    </row>
    <row r="4019" spans="1:4" x14ac:dyDescent="0.35">
      <c r="A4019">
        <v>66</v>
      </c>
      <c r="B4019" t="str">
        <f t="shared" ref="B4019:B4082" si="47">IF(A4019="","",CONCATENATE("BSX-%NONNW-",A4019))</f>
        <v>BSX-%NONNW-66</v>
      </c>
      <c r="C4019" t="s">
        <v>1877</v>
      </c>
      <c r="D4019" s="49">
        <f>'Optional Test Detail'!$F$77</f>
        <v>0</v>
      </c>
    </row>
    <row r="4020" spans="1:4" x14ac:dyDescent="0.35">
      <c r="A4020">
        <v>67</v>
      </c>
      <c r="B4020" t="str">
        <f t="shared" si="47"/>
        <v>BSX-%NONNW-67</v>
      </c>
      <c r="C4020" t="s">
        <v>1878</v>
      </c>
      <c r="D4020" s="49">
        <f>'Optional Test Detail'!$F$78</f>
        <v>0</v>
      </c>
    </row>
    <row r="4021" spans="1:4" x14ac:dyDescent="0.35">
      <c r="A4021">
        <v>68</v>
      </c>
      <c r="B4021" t="str">
        <f t="shared" si="47"/>
        <v>BSX-%NONNW-68</v>
      </c>
      <c r="C4021" t="s">
        <v>1879</v>
      </c>
      <c r="D4021" s="49">
        <f>'Optional Test Detail'!$F$79</f>
        <v>0</v>
      </c>
    </row>
    <row r="4022" spans="1:4" x14ac:dyDescent="0.35">
      <c r="A4022">
        <v>69</v>
      </c>
      <c r="B4022" t="str">
        <f t="shared" si="47"/>
        <v>BSX-%NONNW-69</v>
      </c>
      <c r="C4022" t="s">
        <v>1880</v>
      </c>
      <c r="D4022" s="49">
        <f>'Optional Test Detail'!$F$80</f>
        <v>0</v>
      </c>
    </row>
    <row r="4023" spans="1:4" x14ac:dyDescent="0.35">
      <c r="A4023">
        <v>70</v>
      </c>
      <c r="B4023" t="str">
        <f t="shared" si="47"/>
        <v>BSX-%NONNW-70</v>
      </c>
      <c r="C4023" t="s">
        <v>1881</v>
      </c>
      <c r="D4023" s="49">
        <f>'Optional Test Detail'!$F$81</f>
        <v>0</v>
      </c>
    </row>
    <row r="4024" spans="1:4" x14ac:dyDescent="0.35">
      <c r="A4024">
        <v>71</v>
      </c>
      <c r="B4024" t="str">
        <f t="shared" si="47"/>
        <v>BSX-%NONNW-71</v>
      </c>
      <c r="C4024" t="s">
        <v>1882</v>
      </c>
      <c r="D4024" s="49">
        <f>'Optional Test Detail'!$F$82</f>
        <v>0</v>
      </c>
    </row>
    <row r="4025" spans="1:4" x14ac:dyDescent="0.35">
      <c r="A4025">
        <v>72</v>
      </c>
      <c r="B4025" t="str">
        <f t="shared" si="47"/>
        <v>BSX-%NONNW-72</v>
      </c>
      <c r="C4025" t="s">
        <v>1883</v>
      </c>
      <c r="D4025" s="49">
        <f>'Optional Test Detail'!$F$83</f>
        <v>0</v>
      </c>
    </row>
    <row r="4026" spans="1:4" x14ac:dyDescent="0.35">
      <c r="A4026">
        <v>73</v>
      </c>
      <c r="B4026" t="str">
        <f t="shared" si="47"/>
        <v>BSX-%NONNW-73</v>
      </c>
      <c r="C4026" t="s">
        <v>1884</v>
      </c>
      <c r="D4026" s="49">
        <f>'Optional Test Detail'!$F$84</f>
        <v>0</v>
      </c>
    </row>
    <row r="4027" spans="1:4" x14ac:dyDescent="0.35">
      <c r="A4027">
        <v>74</v>
      </c>
      <c r="B4027" t="str">
        <f t="shared" si="47"/>
        <v>BSX-%NONNW-74</v>
      </c>
      <c r="C4027" t="s">
        <v>1885</v>
      </c>
      <c r="D4027" s="49">
        <f>'Optional Test Detail'!$F$85</f>
        <v>0</v>
      </c>
    </row>
    <row r="4028" spans="1:4" x14ac:dyDescent="0.35">
      <c r="A4028">
        <v>75</v>
      </c>
      <c r="B4028" t="str">
        <f t="shared" si="47"/>
        <v>BSX-%NONNW-75</v>
      </c>
      <c r="C4028" t="s">
        <v>1886</v>
      </c>
      <c r="D4028" s="49">
        <f>'Optional Test Detail'!$F$86</f>
        <v>0</v>
      </c>
    </row>
    <row r="4029" spans="1:4" x14ac:dyDescent="0.35">
      <c r="A4029">
        <v>76</v>
      </c>
      <c r="B4029" t="str">
        <f t="shared" si="47"/>
        <v>BSX-%NONNW-76</v>
      </c>
      <c r="C4029" t="s">
        <v>1887</v>
      </c>
      <c r="D4029" s="49">
        <f>'Optional Test Detail'!$F$87</f>
        <v>0</v>
      </c>
    </row>
    <row r="4030" spans="1:4" x14ac:dyDescent="0.35">
      <c r="A4030">
        <v>77</v>
      </c>
      <c r="B4030" t="str">
        <f t="shared" si="47"/>
        <v>BSX-%NONNW-77</v>
      </c>
      <c r="C4030" t="s">
        <v>1888</v>
      </c>
      <c r="D4030" s="49">
        <f>'Optional Test Detail'!$F$88</f>
        <v>0</v>
      </c>
    </row>
    <row r="4031" spans="1:4" x14ac:dyDescent="0.35">
      <c r="A4031">
        <v>78</v>
      </c>
      <c r="B4031" t="str">
        <f t="shared" si="47"/>
        <v>BSX-%NONNW-78</v>
      </c>
      <c r="C4031" t="s">
        <v>1889</v>
      </c>
      <c r="D4031" s="49">
        <f>'Optional Test Detail'!$F$89</f>
        <v>0</v>
      </c>
    </row>
    <row r="4032" spans="1:4" x14ac:dyDescent="0.35">
      <c r="A4032">
        <v>79</v>
      </c>
      <c r="B4032" t="str">
        <f t="shared" si="47"/>
        <v>BSX-%NONNW-79</v>
      </c>
      <c r="C4032" t="s">
        <v>1890</v>
      </c>
      <c r="D4032" s="49">
        <f>'Optional Test Detail'!$F$90</f>
        <v>0</v>
      </c>
    </row>
    <row r="4033" spans="1:4" x14ac:dyDescent="0.35">
      <c r="A4033">
        <v>80</v>
      </c>
      <c r="B4033" t="str">
        <f t="shared" si="47"/>
        <v>BSX-%NONNW-80</v>
      </c>
      <c r="C4033" t="s">
        <v>1891</v>
      </c>
      <c r="D4033" s="49">
        <f>'Optional Test Detail'!$F$91</f>
        <v>0</v>
      </c>
    </row>
    <row r="4034" spans="1:4" x14ac:dyDescent="0.35">
      <c r="A4034">
        <v>81</v>
      </c>
      <c r="B4034" t="str">
        <f t="shared" si="47"/>
        <v>BSX-%NONNW-81</v>
      </c>
      <c r="C4034" t="s">
        <v>1892</v>
      </c>
      <c r="D4034" s="49">
        <f>'Optional Test Detail'!$F$92</f>
        <v>0</v>
      </c>
    </row>
    <row r="4035" spans="1:4" x14ac:dyDescent="0.35">
      <c r="A4035">
        <v>82</v>
      </c>
      <c r="B4035" t="str">
        <f t="shared" si="47"/>
        <v>BSX-%NONNW-82</v>
      </c>
      <c r="C4035" t="s">
        <v>1893</v>
      </c>
      <c r="D4035" s="49">
        <f>'Optional Test Detail'!$F$93</f>
        <v>0</v>
      </c>
    </row>
    <row r="4036" spans="1:4" x14ac:dyDescent="0.35">
      <c r="A4036">
        <v>83</v>
      </c>
      <c r="B4036" t="str">
        <f t="shared" si="47"/>
        <v>BSX-%NONNW-83</v>
      </c>
      <c r="C4036" t="s">
        <v>1894</v>
      </c>
      <c r="D4036" s="49">
        <f>'Optional Test Detail'!$F$94</f>
        <v>0</v>
      </c>
    </row>
    <row r="4037" spans="1:4" x14ac:dyDescent="0.35">
      <c r="A4037">
        <v>84</v>
      </c>
      <c r="B4037" t="str">
        <f t="shared" si="47"/>
        <v>BSX-%NONNW-84</v>
      </c>
      <c r="C4037" t="s">
        <v>1895</v>
      </c>
      <c r="D4037" s="49">
        <f>'Optional Test Detail'!$F$95</f>
        <v>0</v>
      </c>
    </row>
    <row r="4038" spans="1:4" x14ac:dyDescent="0.35">
      <c r="A4038">
        <v>85</v>
      </c>
      <c r="B4038" t="str">
        <f t="shared" si="47"/>
        <v>BSX-%NONNW-85</v>
      </c>
      <c r="C4038" t="s">
        <v>1896</v>
      </c>
      <c r="D4038" s="49">
        <f>'Optional Test Detail'!$F$96</f>
        <v>0</v>
      </c>
    </row>
    <row r="4039" spans="1:4" x14ac:dyDescent="0.35">
      <c r="A4039">
        <v>86</v>
      </c>
      <c r="B4039" t="str">
        <f t="shared" si="47"/>
        <v>BSX-%NONNW-86</v>
      </c>
      <c r="C4039" t="s">
        <v>1897</v>
      </c>
      <c r="D4039" s="49">
        <f>'Optional Test Detail'!$F$97</f>
        <v>0</v>
      </c>
    </row>
    <row r="4040" spans="1:4" x14ac:dyDescent="0.35">
      <c r="A4040">
        <v>87</v>
      </c>
      <c r="B4040" t="str">
        <f t="shared" si="47"/>
        <v>BSX-%NONNW-87</v>
      </c>
      <c r="C4040" t="s">
        <v>1898</v>
      </c>
      <c r="D4040" s="49">
        <f>'Optional Test Detail'!$F$98</f>
        <v>0</v>
      </c>
    </row>
    <row r="4041" spans="1:4" x14ac:dyDescent="0.35">
      <c r="A4041">
        <v>88</v>
      </c>
      <c r="B4041" t="str">
        <f t="shared" si="47"/>
        <v>BSX-%NONNW-88</v>
      </c>
      <c r="C4041" t="s">
        <v>1899</v>
      </c>
      <c r="D4041" s="49">
        <f>'Optional Test Detail'!$F$99</f>
        <v>0</v>
      </c>
    </row>
    <row r="4042" spans="1:4" x14ac:dyDescent="0.35">
      <c r="A4042">
        <v>89</v>
      </c>
      <c r="B4042" t="str">
        <f t="shared" si="47"/>
        <v>BSX-%NONNW-89</v>
      </c>
      <c r="C4042" t="s">
        <v>1900</v>
      </c>
      <c r="D4042" s="49">
        <f>'Optional Test Detail'!$F$100</f>
        <v>0</v>
      </c>
    </row>
    <row r="4043" spans="1:4" x14ac:dyDescent="0.35">
      <c r="A4043">
        <v>90</v>
      </c>
      <c r="B4043" t="str">
        <f t="shared" si="47"/>
        <v>BSX-%NONNW-90</v>
      </c>
      <c r="C4043" t="s">
        <v>1901</v>
      </c>
      <c r="D4043" s="49">
        <f>'Optional Test Detail'!$F$101</f>
        <v>0</v>
      </c>
    </row>
    <row r="4044" spans="1:4" x14ac:dyDescent="0.35">
      <c r="A4044">
        <v>91</v>
      </c>
      <c r="B4044" t="str">
        <f t="shared" si="47"/>
        <v>BSX-%NONNW-91</v>
      </c>
      <c r="C4044" t="s">
        <v>1902</v>
      </c>
      <c r="D4044" s="49">
        <f>'Optional Test Detail'!$F$102</f>
        <v>0</v>
      </c>
    </row>
    <row r="4045" spans="1:4" x14ac:dyDescent="0.35">
      <c r="A4045">
        <v>92</v>
      </c>
      <c r="B4045" t="str">
        <f t="shared" si="47"/>
        <v>BSX-%NONNW-92</v>
      </c>
      <c r="C4045" t="s">
        <v>1903</v>
      </c>
      <c r="D4045" s="49">
        <f>'Optional Test Detail'!$F$103</f>
        <v>0</v>
      </c>
    </row>
    <row r="4046" spans="1:4" x14ac:dyDescent="0.35">
      <c r="A4046">
        <v>93</v>
      </c>
      <c r="B4046" t="str">
        <f t="shared" si="47"/>
        <v>BSX-%NONNW-93</v>
      </c>
      <c r="C4046" t="s">
        <v>1904</v>
      </c>
      <c r="D4046" s="49">
        <f>'Optional Test Detail'!$F$104</f>
        <v>0</v>
      </c>
    </row>
    <row r="4047" spans="1:4" x14ac:dyDescent="0.35">
      <c r="A4047">
        <v>94</v>
      </c>
      <c r="B4047" t="str">
        <f t="shared" si="47"/>
        <v>BSX-%NONNW-94</v>
      </c>
      <c r="C4047" t="s">
        <v>1905</v>
      </c>
      <c r="D4047" s="49">
        <f>'Optional Test Detail'!$F$105</f>
        <v>0</v>
      </c>
    </row>
    <row r="4048" spans="1:4" x14ac:dyDescent="0.35">
      <c r="A4048">
        <v>95</v>
      </c>
      <c r="B4048" t="str">
        <f t="shared" si="47"/>
        <v>BSX-%NONNW-95</v>
      </c>
      <c r="C4048" t="s">
        <v>1906</v>
      </c>
      <c r="D4048" s="49">
        <f>'Optional Test Detail'!$F$106</f>
        <v>0</v>
      </c>
    </row>
    <row r="4049" spans="1:4" x14ac:dyDescent="0.35">
      <c r="A4049">
        <v>96</v>
      </c>
      <c r="B4049" t="str">
        <f t="shared" si="47"/>
        <v>BSX-%NONNW-96</v>
      </c>
      <c r="C4049" t="s">
        <v>1907</v>
      </c>
      <c r="D4049" s="49">
        <f>'Optional Test Detail'!$F$107</f>
        <v>0</v>
      </c>
    </row>
    <row r="4050" spans="1:4" x14ac:dyDescent="0.35">
      <c r="A4050">
        <v>97</v>
      </c>
      <c r="B4050" t="str">
        <f t="shared" si="47"/>
        <v>BSX-%NONNW-97</v>
      </c>
      <c r="C4050" t="s">
        <v>1908</v>
      </c>
      <c r="D4050" s="49">
        <f>'Optional Test Detail'!$F$108</f>
        <v>0</v>
      </c>
    </row>
    <row r="4051" spans="1:4" x14ac:dyDescent="0.35">
      <c r="A4051">
        <v>98</v>
      </c>
      <c r="B4051" t="str">
        <f t="shared" si="47"/>
        <v>BSX-%NONNW-98</v>
      </c>
      <c r="C4051" t="s">
        <v>1909</v>
      </c>
      <c r="D4051" s="49">
        <f>'Optional Test Detail'!$F$109</f>
        <v>0</v>
      </c>
    </row>
    <row r="4052" spans="1:4" x14ac:dyDescent="0.35">
      <c r="A4052">
        <v>99</v>
      </c>
      <c r="B4052" t="str">
        <f t="shared" si="47"/>
        <v>BSX-%NONNW-99</v>
      </c>
      <c r="C4052" t="s">
        <v>1910</v>
      </c>
      <c r="D4052" s="49">
        <f>'Optional Test Detail'!$F$110</f>
        <v>0</v>
      </c>
    </row>
    <row r="4053" spans="1:4" x14ac:dyDescent="0.35">
      <c r="A4053">
        <v>100</v>
      </c>
      <c r="B4053" t="str">
        <f t="shared" si="47"/>
        <v>BSX-%NONNW-100</v>
      </c>
      <c r="C4053" t="s">
        <v>1911</v>
      </c>
      <c r="D4053" s="49">
        <f>'Optional Test Detail'!$F$111</f>
        <v>0</v>
      </c>
    </row>
    <row r="4054" spans="1:4" x14ac:dyDescent="0.35">
      <c r="A4054">
        <v>101</v>
      </c>
      <c r="B4054" t="str">
        <f t="shared" si="47"/>
        <v>BSX-%NONNW-101</v>
      </c>
      <c r="C4054" t="s">
        <v>1912</v>
      </c>
      <c r="D4054" s="49">
        <f>'Optional Test Detail'!$F$112</f>
        <v>0</v>
      </c>
    </row>
    <row r="4055" spans="1:4" x14ac:dyDescent="0.35">
      <c r="A4055">
        <v>102</v>
      </c>
      <c r="B4055" t="str">
        <f t="shared" si="47"/>
        <v>BSX-%NONNW-102</v>
      </c>
      <c r="C4055" t="s">
        <v>1913</v>
      </c>
      <c r="D4055" s="49">
        <f>'Optional Test Detail'!$F$113</f>
        <v>0</v>
      </c>
    </row>
    <row r="4056" spans="1:4" x14ac:dyDescent="0.35">
      <c r="A4056">
        <v>103</v>
      </c>
      <c r="B4056" t="str">
        <f t="shared" si="47"/>
        <v>BSX-%NONNW-103</v>
      </c>
      <c r="C4056" t="s">
        <v>1914</v>
      </c>
      <c r="D4056" s="49">
        <f>'Optional Test Detail'!$F$114</f>
        <v>0</v>
      </c>
    </row>
    <row r="4057" spans="1:4" x14ac:dyDescent="0.35">
      <c r="A4057">
        <v>104</v>
      </c>
      <c r="B4057" t="str">
        <f t="shared" si="47"/>
        <v>BSX-%NONNW-104</v>
      </c>
      <c r="C4057" t="s">
        <v>1915</v>
      </c>
      <c r="D4057" s="49">
        <f>'Optional Test Detail'!$F$115</f>
        <v>0</v>
      </c>
    </row>
    <row r="4058" spans="1:4" x14ac:dyDescent="0.35">
      <c r="A4058">
        <v>105</v>
      </c>
      <c r="B4058" t="str">
        <f t="shared" si="47"/>
        <v>BSX-%NONNW-105</v>
      </c>
      <c r="C4058" t="s">
        <v>1916</v>
      </c>
      <c r="D4058" s="49">
        <f>'Optional Test Detail'!$F$116</f>
        <v>0</v>
      </c>
    </row>
    <row r="4059" spans="1:4" x14ac:dyDescent="0.35">
      <c r="A4059">
        <v>106</v>
      </c>
      <c r="B4059" t="str">
        <f t="shared" si="47"/>
        <v>BSX-%NONNW-106</v>
      </c>
      <c r="C4059" t="s">
        <v>1917</v>
      </c>
      <c r="D4059" s="49">
        <f>'Optional Test Detail'!$F$117</f>
        <v>0</v>
      </c>
    </row>
    <row r="4060" spans="1:4" x14ac:dyDescent="0.35">
      <c r="A4060">
        <v>107</v>
      </c>
      <c r="B4060" t="str">
        <f t="shared" si="47"/>
        <v>BSX-%NONNW-107</v>
      </c>
      <c r="C4060" t="s">
        <v>1918</v>
      </c>
      <c r="D4060" s="49">
        <f>'Optional Test Detail'!$F$118</f>
        <v>0</v>
      </c>
    </row>
    <row r="4061" spans="1:4" x14ac:dyDescent="0.35">
      <c r="A4061">
        <v>108</v>
      </c>
      <c r="B4061" t="str">
        <f t="shared" si="47"/>
        <v>BSX-%NONNW-108</v>
      </c>
      <c r="C4061" t="s">
        <v>1919</v>
      </c>
      <c r="D4061" s="49">
        <f>'Optional Test Detail'!$F$119</f>
        <v>0</v>
      </c>
    </row>
    <row r="4062" spans="1:4" x14ac:dyDescent="0.35">
      <c r="A4062">
        <v>109</v>
      </c>
      <c r="B4062" t="str">
        <f t="shared" si="47"/>
        <v>BSX-%NONNW-109</v>
      </c>
      <c r="C4062" t="s">
        <v>1920</v>
      </c>
      <c r="D4062" s="49">
        <f>'Optional Test Detail'!$F$120</f>
        <v>0</v>
      </c>
    </row>
    <row r="4063" spans="1:4" x14ac:dyDescent="0.35">
      <c r="A4063">
        <v>110</v>
      </c>
      <c r="B4063" t="str">
        <f t="shared" si="47"/>
        <v>BSX-%NONNW-110</v>
      </c>
      <c r="C4063" t="s">
        <v>1921</v>
      </c>
      <c r="D4063" s="49">
        <f>'Optional Test Detail'!$F$121</f>
        <v>0</v>
      </c>
    </row>
    <row r="4064" spans="1:4" x14ac:dyDescent="0.35">
      <c r="A4064">
        <v>111</v>
      </c>
      <c r="B4064" t="str">
        <f t="shared" si="47"/>
        <v>BSX-%NONNW-111</v>
      </c>
      <c r="C4064" t="s">
        <v>1922</v>
      </c>
      <c r="D4064" s="49">
        <f>'Optional Test Detail'!$F$122</f>
        <v>0</v>
      </c>
    </row>
    <row r="4065" spans="1:4" x14ac:dyDescent="0.35">
      <c r="A4065">
        <v>112</v>
      </c>
      <c r="B4065" t="str">
        <f t="shared" si="47"/>
        <v>BSX-%NONNW-112</v>
      </c>
      <c r="C4065" t="s">
        <v>1923</v>
      </c>
      <c r="D4065" s="49">
        <f>'Optional Test Detail'!$F$123</f>
        <v>0</v>
      </c>
    </row>
    <row r="4066" spans="1:4" x14ac:dyDescent="0.35">
      <c r="A4066">
        <v>113</v>
      </c>
      <c r="B4066" t="str">
        <f t="shared" si="47"/>
        <v>BSX-%NONNW-113</v>
      </c>
      <c r="C4066" t="s">
        <v>1924</v>
      </c>
      <c r="D4066" s="49">
        <f>'Optional Test Detail'!$F$124</f>
        <v>0</v>
      </c>
    </row>
    <row r="4067" spans="1:4" x14ac:dyDescent="0.35">
      <c r="A4067">
        <v>114</v>
      </c>
      <c r="B4067" t="str">
        <f t="shared" si="47"/>
        <v>BSX-%NONNW-114</v>
      </c>
      <c r="C4067" t="s">
        <v>1925</v>
      </c>
      <c r="D4067" s="49">
        <f>'Optional Test Detail'!$F$125</f>
        <v>0</v>
      </c>
    </row>
    <row r="4068" spans="1:4" x14ac:dyDescent="0.35">
      <c r="A4068">
        <v>115</v>
      </c>
      <c r="B4068" t="str">
        <f t="shared" si="47"/>
        <v>BSX-%NONNW-115</v>
      </c>
      <c r="C4068" t="s">
        <v>1926</v>
      </c>
      <c r="D4068" s="49">
        <f>'Optional Test Detail'!$F$126</f>
        <v>0</v>
      </c>
    </row>
    <row r="4069" spans="1:4" x14ac:dyDescent="0.35">
      <c r="A4069">
        <v>116</v>
      </c>
      <c r="B4069" t="str">
        <f t="shared" si="47"/>
        <v>BSX-%NONNW-116</v>
      </c>
      <c r="C4069" t="s">
        <v>1927</v>
      </c>
      <c r="D4069" s="49">
        <f>'Optional Test Detail'!$F$127</f>
        <v>0</v>
      </c>
    </row>
    <row r="4070" spans="1:4" x14ac:dyDescent="0.35">
      <c r="A4070">
        <v>117</v>
      </c>
      <c r="B4070" t="str">
        <f t="shared" si="47"/>
        <v>BSX-%NONNW-117</v>
      </c>
      <c r="C4070" t="s">
        <v>1928</v>
      </c>
      <c r="D4070" s="49">
        <f>'Optional Test Detail'!$F$128</f>
        <v>0</v>
      </c>
    </row>
    <row r="4071" spans="1:4" x14ac:dyDescent="0.35">
      <c r="A4071">
        <v>118</v>
      </c>
      <c r="B4071" t="str">
        <f t="shared" si="47"/>
        <v>BSX-%NONNW-118</v>
      </c>
      <c r="C4071" t="s">
        <v>1929</v>
      </c>
      <c r="D4071" s="49">
        <f>'Optional Test Detail'!$F$129</f>
        <v>0</v>
      </c>
    </row>
    <row r="4072" spans="1:4" x14ac:dyDescent="0.35">
      <c r="A4072">
        <v>119</v>
      </c>
      <c r="B4072" t="str">
        <f t="shared" si="47"/>
        <v>BSX-%NONNW-119</v>
      </c>
      <c r="C4072" t="s">
        <v>1930</v>
      </c>
      <c r="D4072" s="49">
        <f>'Optional Test Detail'!$F$130</f>
        <v>0</v>
      </c>
    </row>
    <row r="4073" spans="1:4" x14ac:dyDescent="0.35">
      <c r="A4073">
        <v>120</v>
      </c>
      <c r="B4073" t="str">
        <f t="shared" si="47"/>
        <v>BSX-%NONNW-120</v>
      </c>
      <c r="C4073" t="s">
        <v>1931</v>
      </c>
      <c r="D4073" s="49">
        <f>'Optional Test Detail'!$F$131</f>
        <v>0</v>
      </c>
    </row>
    <row r="4074" spans="1:4" x14ac:dyDescent="0.35">
      <c r="A4074">
        <v>121</v>
      </c>
      <c r="B4074" t="str">
        <f t="shared" si="47"/>
        <v>BSX-%NONNW-121</v>
      </c>
      <c r="C4074" t="s">
        <v>1932</v>
      </c>
      <c r="D4074" s="49">
        <f>'Optional Test Detail'!$F$132</f>
        <v>0</v>
      </c>
    </row>
    <row r="4075" spans="1:4" x14ac:dyDescent="0.35">
      <c r="A4075">
        <v>122</v>
      </c>
      <c r="B4075" t="str">
        <f t="shared" si="47"/>
        <v>BSX-%NONNW-122</v>
      </c>
      <c r="C4075" t="s">
        <v>1933</v>
      </c>
      <c r="D4075" s="49">
        <f>'Optional Test Detail'!$F$133</f>
        <v>0</v>
      </c>
    </row>
    <row r="4076" spans="1:4" x14ac:dyDescent="0.35">
      <c r="A4076">
        <v>123</v>
      </c>
      <c r="B4076" t="str">
        <f t="shared" si="47"/>
        <v>BSX-%NONNW-123</v>
      </c>
      <c r="C4076" t="s">
        <v>1934</v>
      </c>
      <c r="D4076" s="49">
        <f>'Optional Test Detail'!$F$134</f>
        <v>0</v>
      </c>
    </row>
    <row r="4077" spans="1:4" x14ac:dyDescent="0.35">
      <c r="A4077">
        <v>124</v>
      </c>
      <c r="B4077" t="str">
        <f t="shared" si="47"/>
        <v>BSX-%NONNW-124</v>
      </c>
      <c r="C4077" t="s">
        <v>1935</v>
      </c>
      <c r="D4077" s="49">
        <f>'Optional Test Detail'!$F$135</f>
        <v>0</v>
      </c>
    </row>
    <row r="4078" spans="1:4" x14ac:dyDescent="0.35">
      <c r="A4078">
        <v>125</v>
      </c>
      <c r="B4078" t="str">
        <f t="shared" si="47"/>
        <v>BSX-%NONNW-125</v>
      </c>
      <c r="C4078" t="s">
        <v>1936</v>
      </c>
      <c r="D4078" s="49">
        <f>'Optional Test Detail'!$F$136</f>
        <v>0</v>
      </c>
    </row>
    <row r="4079" spans="1:4" x14ac:dyDescent="0.35">
      <c r="A4079">
        <v>126</v>
      </c>
      <c r="B4079" t="str">
        <f t="shared" si="47"/>
        <v>BSX-%NONNW-126</v>
      </c>
      <c r="C4079" t="s">
        <v>1937</v>
      </c>
      <c r="D4079" s="49">
        <f>'Optional Test Detail'!$F$137</f>
        <v>0</v>
      </c>
    </row>
    <row r="4080" spans="1:4" x14ac:dyDescent="0.35">
      <c r="A4080">
        <v>127</v>
      </c>
      <c r="B4080" t="str">
        <f t="shared" si="47"/>
        <v>BSX-%NONNW-127</v>
      </c>
      <c r="C4080" t="s">
        <v>1938</v>
      </c>
      <c r="D4080" s="49">
        <f>'Optional Test Detail'!$F$138</f>
        <v>0</v>
      </c>
    </row>
    <row r="4081" spans="1:4" x14ac:dyDescent="0.35">
      <c r="A4081">
        <v>128</v>
      </c>
      <c r="B4081" t="str">
        <f t="shared" si="47"/>
        <v>BSX-%NONNW-128</v>
      </c>
      <c r="C4081" t="s">
        <v>1939</v>
      </c>
      <c r="D4081" s="49">
        <f>'Optional Test Detail'!$F$139</f>
        <v>0</v>
      </c>
    </row>
    <row r="4082" spans="1:4" x14ac:dyDescent="0.35">
      <c r="A4082">
        <v>129</v>
      </c>
      <c r="B4082" t="str">
        <f t="shared" si="47"/>
        <v>BSX-%NONNW-129</v>
      </c>
      <c r="C4082" t="s">
        <v>1940</v>
      </c>
      <c r="D4082" s="49">
        <f>'Optional Test Detail'!$F$140</f>
        <v>0</v>
      </c>
    </row>
    <row r="4083" spans="1:4" x14ac:dyDescent="0.35">
      <c r="A4083">
        <v>130</v>
      </c>
      <c r="B4083" t="str">
        <f t="shared" ref="B4083:B4146" si="48">IF(A4083="","",CONCATENATE("BSX-%NONNW-",A4083))</f>
        <v>BSX-%NONNW-130</v>
      </c>
      <c r="C4083" t="s">
        <v>1941</v>
      </c>
      <c r="D4083" s="49">
        <f>'Optional Test Detail'!$F$141</f>
        <v>0</v>
      </c>
    </row>
    <row r="4084" spans="1:4" x14ac:dyDescent="0.35">
      <c r="A4084">
        <v>131</v>
      </c>
      <c r="B4084" t="str">
        <f t="shared" si="48"/>
        <v>BSX-%NONNW-131</v>
      </c>
      <c r="C4084" t="s">
        <v>1942</v>
      </c>
      <c r="D4084" s="49">
        <f>'Optional Test Detail'!$F$142</f>
        <v>0</v>
      </c>
    </row>
    <row r="4085" spans="1:4" x14ac:dyDescent="0.35">
      <c r="A4085">
        <v>132</v>
      </c>
      <c r="B4085" t="str">
        <f t="shared" si="48"/>
        <v>BSX-%NONNW-132</v>
      </c>
      <c r="C4085" t="s">
        <v>1943</v>
      </c>
      <c r="D4085" s="49">
        <f>'Optional Test Detail'!$F$143</f>
        <v>0</v>
      </c>
    </row>
    <row r="4086" spans="1:4" x14ac:dyDescent="0.35">
      <c r="A4086">
        <v>133</v>
      </c>
      <c r="B4086" t="str">
        <f t="shared" si="48"/>
        <v>BSX-%NONNW-133</v>
      </c>
      <c r="C4086" t="s">
        <v>1944</v>
      </c>
      <c r="D4086" s="49">
        <f>'Optional Test Detail'!$F$144</f>
        <v>0</v>
      </c>
    </row>
    <row r="4087" spans="1:4" x14ac:dyDescent="0.35">
      <c r="A4087">
        <v>134</v>
      </c>
      <c r="B4087" t="str">
        <f t="shared" si="48"/>
        <v>BSX-%NONNW-134</v>
      </c>
      <c r="C4087" t="s">
        <v>1945</v>
      </c>
      <c r="D4087" s="49">
        <f>'Optional Test Detail'!$F$145</f>
        <v>0</v>
      </c>
    </row>
    <row r="4088" spans="1:4" x14ac:dyDescent="0.35">
      <c r="A4088">
        <v>135</v>
      </c>
      <c r="B4088" t="str">
        <f t="shared" si="48"/>
        <v>BSX-%NONNW-135</v>
      </c>
      <c r="C4088" t="s">
        <v>1946</v>
      </c>
      <c r="D4088" s="49">
        <f>'Optional Test Detail'!$F$146</f>
        <v>0</v>
      </c>
    </row>
    <row r="4089" spans="1:4" x14ac:dyDescent="0.35">
      <c r="A4089">
        <v>136</v>
      </c>
      <c r="B4089" t="str">
        <f t="shared" si="48"/>
        <v>BSX-%NONNW-136</v>
      </c>
      <c r="C4089" t="s">
        <v>1947</v>
      </c>
      <c r="D4089" s="49">
        <f>'Optional Test Detail'!$F$147</f>
        <v>0</v>
      </c>
    </row>
    <row r="4090" spans="1:4" x14ac:dyDescent="0.35">
      <c r="A4090">
        <v>137</v>
      </c>
      <c r="B4090" t="str">
        <f t="shared" si="48"/>
        <v>BSX-%NONNW-137</v>
      </c>
      <c r="C4090" t="s">
        <v>1948</v>
      </c>
      <c r="D4090" s="49">
        <f>'Optional Test Detail'!$F$148</f>
        <v>0</v>
      </c>
    </row>
    <row r="4091" spans="1:4" x14ac:dyDescent="0.35">
      <c r="A4091">
        <v>138</v>
      </c>
      <c r="B4091" t="str">
        <f t="shared" si="48"/>
        <v>BSX-%NONNW-138</v>
      </c>
      <c r="C4091" t="s">
        <v>1949</v>
      </c>
      <c r="D4091" s="49">
        <f>'Optional Test Detail'!$F$149</f>
        <v>0</v>
      </c>
    </row>
    <row r="4092" spans="1:4" x14ac:dyDescent="0.35">
      <c r="A4092">
        <v>139</v>
      </c>
      <c r="B4092" t="str">
        <f t="shared" si="48"/>
        <v>BSX-%NONNW-139</v>
      </c>
      <c r="C4092" t="s">
        <v>1950</v>
      </c>
      <c r="D4092" s="49">
        <f>'Optional Test Detail'!$F$150</f>
        <v>0</v>
      </c>
    </row>
    <row r="4093" spans="1:4" x14ac:dyDescent="0.35">
      <c r="A4093">
        <v>140</v>
      </c>
      <c r="B4093" t="str">
        <f t="shared" si="48"/>
        <v>BSX-%NONNW-140</v>
      </c>
      <c r="C4093" t="s">
        <v>1951</v>
      </c>
      <c r="D4093" s="49">
        <f>'Optional Test Detail'!$F$151</f>
        <v>0</v>
      </c>
    </row>
    <row r="4094" spans="1:4" x14ac:dyDescent="0.35">
      <c r="A4094">
        <v>141</v>
      </c>
      <c r="B4094" t="str">
        <f t="shared" si="48"/>
        <v>BSX-%NONNW-141</v>
      </c>
      <c r="C4094" t="s">
        <v>1952</v>
      </c>
      <c r="D4094" s="49">
        <f>'Optional Test Detail'!$F$152</f>
        <v>0</v>
      </c>
    </row>
    <row r="4095" spans="1:4" x14ac:dyDescent="0.35">
      <c r="A4095">
        <v>142</v>
      </c>
      <c r="B4095" t="str">
        <f t="shared" si="48"/>
        <v>BSX-%NONNW-142</v>
      </c>
      <c r="C4095" t="s">
        <v>1953</v>
      </c>
      <c r="D4095" s="49">
        <f>'Optional Test Detail'!$F$153</f>
        <v>0</v>
      </c>
    </row>
    <row r="4096" spans="1:4" x14ac:dyDescent="0.35">
      <c r="A4096">
        <v>143</v>
      </c>
      <c r="B4096" t="str">
        <f t="shared" si="48"/>
        <v>BSX-%NONNW-143</v>
      </c>
      <c r="C4096" t="s">
        <v>1954</v>
      </c>
      <c r="D4096" s="49">
        <f>'Optional Test Detail'!$F$154</f>
        <v>0</v>
      </c>
    </row>
    <row r="4097" spans="1:4" x14ac:dyDescent="0.35">
      <c r="A4097">
        <v>144</v>
      </c>
      <c r="B4097" t="str">
        <f t="shared" si="48"/>
        <v>BSX-%NONNW-144</v>
      </c>
      <c r="C4097" t="s">
        <v>1955</v>
      </c>
      <c r="D4097" s="49">
        <f>'Optional Test Detail'!$F$155</f>
        <v>0</v>
      </c>
    </row>
    <row r="4098" spans="1:4" x14ac:dyDescent="0.35">
      <c r="A4098">
        <v>145</v>
      </c>
      <c r="B4098" t="str">
        <f t="shared" si="48"/>
        <v>BSX-%NONNW-145</v>
      </c>
      <c r="C4098" t="s">
        <v>1956</v>
      </c>
      <c r="D4098" s="49">
        <f>'Optional Test Detail'!$F$156</f>
        <v>0</v>
      </c>
    </row>
    <row r="4099" spans="1:4" x14ac:dyDescent="0.35">
      <c r="A4099">
        <v>146</v>
      </c>
      <c r="B4099" t="str">
        <f t="shared" si="48"/>
        <v>BSX-%NONNW-146</v>
      </c>
      <c r="C4099" t="s">
        <v>1957</v>
      </c>
      <c r="D4099" s="49">
        <f>'Optional Test Detail'!$F$157</f>
        <v>0</v>
      </c>
    </row>
    <row r="4100" spans="1:4" x14ac:dyDescent="0.35">
      <c r="A4100" t="s">
        <v>2297</v>
      </c>
      <c r="B4100" t="str">
        <f t="shared" si="48"/>
        <v/>
      </c>
    </row>
    <row r="4101" spans="1:4" x14ac:dyDescent="0.35">
      <c r="A4101" t="s">
        <v>2297</v>
      </c>
      <c r="B4101" t="str">
        <f t="shared" si="48"/>
        <v/>
      </c>
      <c r="C4101" t="s">
        <v>1958</v>
      </c>
    </row>
    <row r="4102" spans="1:4" x14ac:dyDescent="0.35">
      <c r="A4102">
        <v>147</v>
      </c>
      <c r="B4102" t="str">
        <f t="shared" si="48"/>
        <v>BSX-%NONNW-147</v>
      </c>
      <c r="C4102" t="s">
        <v>1959</v>
      </c>
      <c r="D4102" s="49">
        <f>'Optional Test Detail'!$F$160</f>
        <v>0</v>
      </c>
    </row>
    <row r="4103" spans="1:4" x14ac:dyDescent="0.35">
      <c r="A4103">
        <v>148</v>
      </c>
      <c r="B4103" t="str">
        <f t="shared" si="48"/>
        <v>BSX-%NONNW-148</v>
      </c>
      <c r="C4103" t="s">
        <v>1960</v>
      </c>
      <c r="D4103" s="49">
        <f>'Optional Test Detail'!$F$161</f>
        <v>0</v>
      </c>
    </row>
    <row r="4104" spans="1:4" x14ac:dyDescent="0.35">
      <c r="A4104">
        <v>149</v>
      </c>
      <c r="B4104" t="str">
        <f t="shared" si="48"/>
        <v>BSX-%NONNW-149</v>
      </c>
      <c r="C4104" t="s">
        <v>1961</v>
      </c>
      <c r="D4104" s="49">
        <f>'Optional Test Detail'!$F$162</f>
        <v>0</v>
      </c>
    </row>
    <row r="4105" spans="1:4" x14ac:dyDescent="0.35">
      <c r="A4105">
        <v>150</v>
      </c>
      <c r="B4105" t="str">
        <f t="shared" si="48"/>
        <v>BSX-%NONNW-150</v>
      </c>
      <c r="C4105" t="s">
        <v>1962</v>
      </c>
      <c r="D4105" s="49">
        <f>'Optional Test Detail'!$F$163</f>
        <v>0</v>
      </c>
    </row>
    <row r="4106" spans="1:4" x14ac:dyDescent="0.35">
      <c r="A4106">
        <v>151</v>
      </c>
      <c r="B4106" t="str">
        <f t="shared" si="48"/>
        <v>BSX-%NONNW-151</v>
      </c>
      <c r="C4106" t="s">
        <v>1963</v>
      </c>
      <c r="D4106" s="49">
        <f>'Optional Test Detail'!$F$164</f>
        <v>0</v>
      </c>
    </row>
    <row r="4107" spans="1:4" x14ac:dyDescent="0.35">
      <c r="A4107">
        <v>152</v>
      </c>
      <c r="B4107" t="str">
        <f t="shared" si="48"/>
        <v>BSX-%NONNW-152</v>
      </c>
      <c r="C4107" t="s">
        <v>1964</v>
      </c>
      <c r="D4107" s="49">
        <f>'Optional Test Detail'!$F$165</f>
        <v>0</v>
      </c>
    </row>
    <row r="4108" spans="1:4" x14ac:dyDescent="0.35">
      <c r="A4108">
        <v>153</v>
      </c>
      <c r="B4108" t="str">
        <f t="shared" si="48"/>
        <v>BSX-%NONNW-153</v>
      </c>
      <c r="C4108" t="s">
        <v>1965</v>
      </c>
      <c r="D4108" s="49">
        <f>'Optional Test Detail'!$F$166</f>
        <v>0</v>
      </c>
    </row>
    <row r="4109" spans="1:4" x14ac:dyDescent="0.35">
      <c r="A4109">
        <v>154</v>
      </c>
      <c r="B4109" t="str">
        <f t="shared" si="48"/>
        <v>BSX-%NONNW-154</v>
      </c>
      <c r="C4109" t="s">
        <v>1966</v>
      </c>
      <c r="D4109" s="49">
        <f>'Optional Test Detail'!$F$167</f>
        <v>0</v>
      </c>
    </row>
    <row r="4110" spans="1:4" x14ac:dyDescent="0.35">
      <c r="A4110">
        <v>155</v>
      </c>
      <c r="B4110" t="str">
        <f t="shared" si="48"/>
        <v>BSX-%NONNW-155</v>
      </c>
      <c r="C4110" t="s">
        <v>1967</v>
      </c>
      <c r="D4110" s="49">
        <f>'Optional Test Detail'!$F$168</f>
        <v>0</v>
      </c>
    </row>
    <row r="4111" spans="1:4" x14ac:dyDescent="0.35">
      <c r="A4111">
        <v>156</v>
      </c>
      <c r="B4111" t="str">
        <f t="shared" si="48"/>
        <v>BSX-%NONNW-156</v>
      </c>
      <c r="C4111" t="s">
        <v>1968</v>
      </c>
      <c r="D4111" s="49">
        <f>'Optional Test Detail'!$F$169</f>
        <v>0</v>
      </c>
    </row>
    <row r="4112" spans="1:4" x14ac:dyDescent="0.35">
      <c r="A4112">
        <v>157</v>
      </c>
      <c r="B4112" t="str">
        <f t="shared" si="48"/>
        <v>BSX-%NONNW-157</v>
      </c>
      <c r="C4112" t="s">
        <v>1969</v>
      </c>
      <c r="D4112" s="49">
        <f>'Optional Test Detail'!$F$170</f>
        <v>0</v>
      </c>
    </row>
    <row r="4113" spans="1:4" x14ac:dyDescent="0.35">
      <c r="A4113">
        <v>158</v>
      </c>
      <c r="B4113" t="str">
        <f t="shared" si="48"/>
        <v>BSX-%NONNW-158</v>
      </c>
      <c r="C4113" t="s">
        <v>1970</v>
      </c>
      <c r="D4113" s="49">
        <f>'Optional Test Detail'!$F$171</f>
        <v>0</v>
      </c>
    </row>
    <row r="4114" spans="1:4" x14ac:dyDescent="0.35">
      <c r="A4114">
        <v>159</v>
      </c>
      <c r="B4114" t="str">
        <f t="shared" si="48"/>
        <v>BSX-%NONNW-159</v>
      </c>
      <c r="C4114" t="s">
        <v>1971</v>
      </c>
      <c r="D4114" s="49">
        <f>'Optional Test Detail'!$F$172</f>
        <v>0</v>
      </c>
    </row>
    <row r="4115" spans="1:4" x14ac:dyDescent="0.35">
      <c r="A4115">
        <v>160</v>
      </c>
      <c r="B4115" t="str">
        <f t="shared" si="48"/>
        <v>BSX-%NONNW-160</v>
      </c>
      <c r="C4115" t="s">
        <v>1972</v>
      </c>
      <c r="D4115" s="49">
        <f>'Optional Test Detail'!$F$173</f>
        <v>0</v>
      </c>
    </row>
    <row r="4116" spans="1:4" x14ac:dyDescent="0.35">
      <c r="A4116">
        <v>161</v>
      </c>
      <c r="B4116" t="str">
        <f t="shared" si="48"/>
        <v>BSX-%NONNW-161</v>
      </c>
      <c r="C4116" t="s">
        <v>2021</v>
      </c>
      <c r="D4116" s="49">
        <f>'Optional Test Detail'!$F$174</f>
        <v>0</v>
      </c>
    </row>
    <row r="4117" spans="1:4" x14ac:dyDescent="0.35">
      <c r="A4117" t="s">
        <v>2297</v>
      </c>
      <c r="B4117" t="str">
        <f t="shared" si="48"/>
        <v/>
      </c>
    </row>
    <row r="4118" spans="1:4" x14ac:dyDescent="0.35">
      <c r="A4118" t="s">
        <v>2297</v>
      </c>
      <c r="B4118" t="str">
        <f t="shared" si="48"/>
        <v/>
      </c>
      <c r="C4118" t="s">
        <v>2068</v>
      </c>
    </row>
    <row r="4119" spans="1:4" x14ac:dyDescent="0.35">
      <c r="A4119">
        <v>162</v>
      </c>
      <c r="B4119" t="str">
        <f t="shared" si="48"/>
        <v>BSX-%NONNW-162</v>
      </c>
      <c r="C4119" t="s">
        <v>1973</v>
      </c>
      <c r="D4119" s="49">
        <f>'Optional Test Detail'!$F$177</f>
        <v>0</v>
      </c>
    </row>
    <row r="4120" spans="1:4" x14ac:dyDescent="0.35">
      <c r="A4120">
        <v>163</v>
      </c>
      <c r="B4120" t="str">
        <f t="shared" si="48"/>
        <v>BSX-%NONNW-163</v>
      </c>
      <c r="C4120" t="s">
        <v>1974</v>
      </c>
      <c r="D4120" s="49">
        <f>'Optional Test Detail'!$F$178</f>
        <v>0</v>
      </c>
    </row>
    <row r="4121" spans="1:4" x14ac:dyDescent="0.35">
      <c r="A4121">
        <v>164</v>
      </c>
      <c r="B4121" t="str">
        <f t="shared" si="48"/>
        <v>BSX-%NONNW-164</v>
      </c>
      <c r="C4121" t="s">
        <v>1975</v>
      </c>
      <c r="D4121" s="49">
        <f>'Optional Test Detail'!$F$179</f>
        <v>0</v>
      </c>
    </row>
    <row r="4122" spans="1:4" x14ac:dyDescent="0.35">
      <c r="A4122">
        <v>165</v>
      </c>
      <c r="B4122" t="str">
        <f t="shared" si="48"/>
        <v>BSX-%NONNW-165</v>
      </c>
      <c r="C4122" t="s">
        <v>1976</v>
      </c>
      <c r="D4122" s="49">
        <f>'Optional Test Detail'!$F$180</f>
        <v>0</v>
      </c>
    </row>
    <row r="4123" spans="1:4" x14ac:dyDescent="0.35">
      <c r="A4123">
        <v>166</v>
      </c>
      <c r="B4123" t="str">
        <f t="shared" si="48"/>
        <v>BSX-%NONNW-166</v>
      </c>
      <c r="C4123" t="s">
        <v>1977</v>
      </c>
      <c r="D4123" s="49">
        <f>'Optional Test Detail'!$F$181</f>
        <v>0</v>
      </c>
    </row>
    <row r="4124" spans="1:4" x14ac:dyDescent="0.35">
      <c r="A4124">
        <v>167</v>
      </c>
      <c r="B4124" t="str">
        <f t="shared" si="48"/>
        <v>BSX-%NONNW-167</v>
      </c>
      <c r="C4124" t="s">
        <v>1978</v>
      </c>
      <c r="D4124" s="49">
        <f>'Optional Test Detail'!$F$182</f>
        <v>0</v>
      </c>
    </row>
    <row r="4125" spans="1:4" x14ac:dyDescent="0.35">
      <c r="A4125">
        <v>168</v>
      </c>
      <c r="B4125" t="str">
        <f t="shared" si="48"/>
        <v>BSX-%NONNW-168</v>
      </c>
      <c r="C4125" t="s">
        <v>1979</v>
      </c>
      <c r="D4125" s="49">
        <f>'Optional Test Detail'!$F$183</f>
        <v>0</v>
      </c>
    </row>
    <row r="4126" spans="1:4" x14ac:dyDescent="0.35">
      <c r="A4126">
        <v>169</v>
      </c>
      <c r="B4126" t="str">
        <f t="shared" si="48"/>
        <v>BSX-%NONNW-169</v>
      </c>
      <c r="C4126" t="s">
        <v>1980</v>
      </c>
      <c r="D4126" s="49">
        <f>'Optional Test Detail'!$F$184</f>
        <v>0</v>
      </c>
    </row>
    <row r="4127" spans="1:4" x14ac:dyDescent="0.35">
      <c r="A4127">
        <v>170</v>
      </c>
      <c r="B4127" t="str">
        <f t="shared" si="48"/>
        <v>BSX-%NONNW-170</v>
      </c>
      <c r="C4127" t="s">
        <v>1981</v>
      </c>
      <c r="D4127" s="49">
        <f>'Optional Test Detail'!$F$185</f>
        <v>0</v>
      </c>
    </row>
    <row r="4128" spans="1:4" x14ac:dyDescent="0.35">
      <c r="A4128">
        <v>171</v>
      </c>
      <c r="B4128" t="str">
        <f t="shared" si="48"/>
        <v>BSX-%NONNW-171</v>
      </c>
      <c r="C4128" t="s">
        <v>1982</v>
      </c>
      <c r="D4128" s="49">
        <f>'Optional Test Detail'!$F$186</f>
        <v>0</v>
      </c>
    </row>
    <row r="4129" spans="1:4" x14ac:dyDescent="0.35">
      <c r="A4129">
        <v>172</v>
      </c>
      <c r="B4129" t="str">
        <f t="shared" si="48"/>
        <v>BSX-%NONNW-172</v>
      </c>
      <c r="C4129" t="s">
        <v>1983</v>
      </c>
      <c r="D4129" s="49">
        <f>'Optional Test Detail'!$F$187</f>
        <v>0</v>
      </c>
    </row>
    <row r="4130" spans="1:4" x14ac:dyDescent="0.35">
      <c r="A4130">
        <v>173</v>
      </c>
      <c r="B4130" t="str">
        <f t="shared" si="48"/>
        <v>BSX-%NONNW-173</v>
      </c>
      <c r="C4130" t="s">
        <v>1984</v>
      </c>
      <c r="D4130" s="49">
        <f>'Optional Test Detail'!$F$188</f>
        <v>0</v>
      </c>
    </row>
    <row r="4131" spans="1:4" x14ac:dyDescent="0.35">
      <c r="A4131">
        <v>174</v>
      </c>
      <c r="B4131" t="str">
        <f t="shared" si="48"/>
        <v>BSX-%NONNW-174</v>
      </c>
      <c r="C4131" t="s">
        <v>1985</v>
      </c>
      <c r="D4131" s="49">
        <f>'Optional Test Detail'!$F$189</f>
        <v>0</v>
      </c>
    </row>
    <row r="4132" spans="1:4" x14ac:dyDescent="0.35">
      <c r="A4132">
        <v>175</v>
      </c>
      <c r="B4132" t="str">
        <f t="shared" si="48"/>
        <v>BSX-%NONNW-175</v>
      </c>
      <c r="C4132" t="s">
        <v>1986</v>
      </c>
      <c r="D4132" s="49">
        <f>'Optional Test Detail'!$F$190</f>
        <v>0</v>
      </c>
    </row>
    <row r="4133" spans="1:4" x14ac:dyDescent="0.35">
      <c r="A4133">
        <v>176</v>
      </c>
      <c r="B4133" t="str">
        <f t="shared" si="48"/>
        <v>BSX-%NONNW-176</v>
      </c>
      <c r="C4133" t="s">
        <v>1987</v>
      </c>
      <c r="D4133" s="49">
        <f>'Optional Test Detail'!$F$191</f>
        <v>0</v>
      </c>
    </row>
    <row r="4134" spans="1:4" x14ac:dyDescent="0.35">
      <c r="A4134">
        <v>177</v>
      </c>
      <c r="B4134" t="str">
        <f t="shared" si="48"/>
        <v>BSX-%NONNW-177</v>
      </c>
      <c r="C4134" t="s">
        <v>1988</v>
      </c>
      <c r="D4134" s="49">
        <f>'Optional Test Detail'!$F$192</f>
        <v>0</v>
      </c>
    </row>
    <row r="4135" spans="1:4" x14ac:dyDescent="0.35">
      <c r="A4135">
        <v>178</v>
      </c>
      <c r="B4135" t="str">
        <f t="shared" si="48"/>
        <v>BSX-%NONNW-178</v>
      </c>
      <c r="C4135" t="s">
        <v>1989</v>
      </c>
      <c r="D4135" s="49">
        <f>'Optional Test Detail'!$F$193</f>
        <v>0</v>
      </c>
    </row>
    <row r="4136" spans="1:4" x14ac:dyDescent="0.35">
      <c r="A4136">
        <v>179</v>
      </c>
      <c r="B4136" t="str">
        <f t="shared" si="48"/>
        <v>BSX-%NONNW-179</v>
      </c>
      <c r="C4136" t="s">
        <v>1990</v>
      </c>
      <c r="D4136" s="49">
        <f>'Optional Test Detail'!$F$194</f>
        <v>0</v>
      </c>
    </row>
    <row r="4137" spans="1:4" x14ac:dyDescent="0.35">
      <c r="A4137">
        <v>180</v>
      </c>
      <c r="B4137" t="str">
        <f t="shared" si="48"/>
        <v>BSX-%NONNW-180</v>
      </c>
      <c r="C4137" t="s">
        <v>1991</v>
      </c>
      <c r="D4137" s="49">
        <f>'Optional Test Detail'!$F$195</f>
        <v>0</v>
      </c>
    </row>
    <row r="4138" spans="1:4" x14ac:dyDescent="0.35">
      <c r="A4138">
        <v>181</v>
      </c>
      <c r="B4138" t="str">
        <f t="shared" si="48"/>
        <v>BSX-%NONNW-181</v>
      </c>
      <c r="C4138" t="s">
        <v>1992</v>
      </c>
      <c r="D4138" s="49">
        <f>'Optional Test Detail'!$F$196</f>
        <v>0</v>
      </c>
    </row>
    <row r="4139" spans="1:4" x14ac:dyDescent="0.35">
      <c r="A4139">
        <v>182</v>
      </c>
      <c r="B4139" t="str">
        <f t="shared" si="48"/>
        <v>BSX-%NONNW-182</v>
      </c>
      <c r="C4139" t="s">
        <v>1993</v>
      </c>
      <c r="D4139" s="49">
        <f>'Optional Test Detail'!$F$197</f>
        <v>0</v>
      </c>
    </row>
    <row r="4140" spans="1:4" x14ac:dyDescent="0.35">
      <c r="A4140">
        <v>183</v>
      </c>
      <c r="B4140" t="str">
        <f t="shared" si="48"/>
        <v>BSX-%NONNW-183</v>
      </c>
      <c r="C4140" t="s">
        <v>1994</v>
      </c>
      <c r="D4140" s="49">
        <f>'Optional Test Detail'!$F$198</f>
        <v>0</v>
      </c>
    </row>
    <row r="4141" spans="1:4" x14ac:dyDescent="0.35">
      <c r="A4141">
        <v>184</v>
      </c>
      <c r="B4141" t="str">
        <f t="shared" si="48"/>
        <v>BSX-%NONNW-184</v>
      </c>
      <c r="C4141" t="s">
        <v>1995</v>
      </c>
      <c r="D4141" s="49">
        <f>'Optional Test Detail'!$F$199</f>
        <v>0</v>
      </c>
    </row>
    <row r="4142" spans="1:4" x14ac:dyDescent="0.35">
      <c r="A4142">
        <v>185</v>
      </c>
      <c r="B4142" t="str">
        <f t="shared" si="48"/>
        <v>BSX-%NONNW-185</v>
      </c>
      <c r="C4142" t="s">
        <v>1996</v>
      </c>
      <c r="D4142" s="49">
        <f>'Optional Test Detail'!$F$200</f>
        <v>0</v>
      </c>
    </row>
    <row r="4143" spans="1:4" x14ac:dyDescent="0.35">
      <c r="A4143">
        <v>186</v>
      </c>
      <c r="B4143" t="str">
        <f t="shared" si="48"/>
        <v>BSX-%NONNW-186</v>
      </c>
      <c r="C4143" t="s">
        <v>1997</v>
      </c>
      <c r="D4143" s="49">
        <f>'Optional Test Detail'!$F$201</f>
        <v>0</v>
      </c>
    </row>
    <row r="4144" spans="1:4" x14ac:dyDescent="0.35">
      <c r="A4144">
        <v>187</v>
      </c>
      <c r="B4144" t="str">
        <f t="shared" si="48"/>
        <v>BSX-%NONNW-187</v>
      </c>
      <c r="C4144" t="s">
        <v>1998</v>
      </c>
      <c r="D4144" s="49">
        <f>'Optional Test Detail'!$F$202</f>
        <v>0</v>
      </c>
    </row>
    <row r="4145" spans="1:4" x14ac:dyDescent="0.35">
      <c r="A4145">
        <v>188</v>
      </c>
      <c r="B4145" t="str">
        <f t="shared" si="48"/>
        <v>BSX-%NONNW-188</v>
      </c>
      <c r="C4145" t="s">
        <v>1999</v>
      </c>
      <c r="D4145" s="49">
        <f>'Optional Test Detail'!$F$203</f>
        <v>0</v>
      </c>
    </row>
    <row r="4146" spans="1:4" x14ac:dyDescent="0.35">
      <c r="A4146">
        <v>189</v>
      </c>
      <c r="B4146" t="str">
        <f t="shared" si="48"/>
        <v>BSX-%NONNW-189</v>
      </c>
      <c r="C4146" t="s">
        <v>2000</v>
      </c>
      <c r="D4146" s="49">
        <f>'Optional Test Detail'!$F$204</f>
        <v>0</v>
      </c>
    </row>
    <row r="4147" spans="1:4" x14ac:dyDescent="0.35">
      <c r="A4147">
        <v>190</v>
      </c>
      <c r="B4147" t="str">
        <f t="shared" ref="B4147:B4210" si="49">IF(A4147="","",CONCATENATE("BSX-%NONNW-",A4147))</f>
        <v>BSX-%NONNW-190</v>
      </c>
      <c r="C4147" t="s">
        <v>2001</v>
      </c>
      <c r="D4147" s="49">
        <f>'Optional Test Detail'!$F$205</f>
        <v>0</v>
      </c>
    </row>
    <row r="4148" spans="1:4" x14ac:dyDescent="0.35">
      <c r="A4148">
        <v>191</v>
      </c>
      <c r="B4148" t="str">
        <f t="shared" si="49"/>
        <v>BSX-%NONNW-191</v>
      </c>
      <c r="C4148" t="s">
        <v>2002</v>
      </c>
      <c r="D4148" s="49">
        <f>'Optional Test Detail'!$F$206</f>
        <v>0</v>
      </c>
    </row>
    <row r="4149" spans="1:4" x14ac:dyDescent="0.35">
      <c r="A4149">
        <v>192</v>
      </c>
      <c r="B4149" t="str">
        <f t="shared" si="49"/>
        <v>BSX-%NONNW-192</v>
      </c>
      <c r="C4149" t="s">
        <v>2003</v>
      </c>
      <c r="D4149" s="49">
        <f>'Optional Test Detail'!$F$207</f>
        <v>0</v>
      </c>
    </row>
    <row r="4150" spans="1:4" x14ac:dyDescent="0.35">
      <c r="A4150">
        <v>193</v>
      </c>
      <c r="B4150" t="str">
        <f t="shared" si="49"/>
        <v>BSX-%NONNW-193</v>
      </c>
      <c r="C4150" t="s">
        <v>2004</v>
      </c>
      <c r="D4150" s="49">
        <f>'Optional Test Detail'!$F$208</f>
        <v>0</v>
      </c>
    </row>
    <row r="4151" spans="1:4" x14ac:dyDescent="0.35">
      <c r="A4151">
        <v>194</v>
      </c>
      <c r="B4151" t="str">
        <f t="shared" si="49"/>
        <v>BSX-%NONNW-194</v>
      </c>
      <c r="C4151" t="s">
        <v>2005</v>
      </c>
      <c r="D4151" s="49">
        <f>'Optional Test Detail'!$F$209</f>
        <v>0</v>
      </c>
    </row>
    <row r="4152" spans="1:4" x14ac:dyDescent="0.35">
      <c r="A4152">
        <v>195</v>
      </c>
      <c r="B4152" t="str">
        <f t="shared" si="49"/>
        <v>BSX-%NONNW-195</v>
      </c>
      <c r="C4152" t="s">
        <v>2006</v>
      </c>
      <c r="D4152" s="49">
        <f>'Optional Test Detail'!$F$210</f>
        <v>0</v>
      </c>
    </row>
    <row r="4153" spans="1:4" x14ac:dyDescent="0.35">
      <c r="A4153">
        <v>196</v>
      </c>
      <c r="B4153" t="str">
        <f t="shared" si="49"/>
        <v>BSX-%NONNW-196</v>
      </c>
      <c r="C4153" t="s">
        <v>2007</v>
      </c>
      <c r="D4153" s="49">
        <f>'Optional Test Detail'!$F$211</f>
        <v>0</v>
      </c>
    </row>
    <row r="4154" spans="1:4" x14ac:dyDescent="0.35">
      <c r="A4154">
        <v>197</v>
      </c>
      <c r="B4154" t="str">
        <f t="shared" si="49"/>
        <v>BSX-%NONNW-197</v>
      </c>
      <c r="C4154" t="s">
        <v>2008</v>
      </c>
      <c r="D4154" s="49">
        <f>'Optional Test Detail'!$F$212</f>
        <v>0</v>
      </c>
    </row>
    <row r="4155" spans="1:4" x14ac:dyDescent="0.35">
      <c r="A4155">
        <v>198</v>
      </c>
      <c r="B4155" t="str">
        <f t="shared" si="49"/>
        <v>BSX-%NONNW-198</v>
      </c>
      <c r="C4155" t="s">
        <v>2009</v>
      </c>
      <c r="D4155" s="49">
        <f>'Optional Test Detail'!$F$213</f>
        <v>0</v>
      </c>
    </row>
    <row r="4156" spans="1:4" x14ac:dyDescent="0.35">
      <c r="A4156">
        <v>199</v>
      </c>
      <c r="B4156" t="str">
        <f t="shared" si="49"/>
        <v>BSX-%NONNW-199</v>
      </c>
      <c r="C4156" t="s">
        <v>2010</v>
      </c>
      <c r="D4156" s="49">
        <f>'Optional Test Detail'!$F$214</f>
        <v>0</v>
      </c>
    </row>
    <row r="4157" spans="1:4" x14ac:dyDescent="0.35">
      <c r="A4157">
        <v>200</v>
      </c>
      <c r="B4157" t="str">
        <f t="shared" si="49"/>
        <v>BSX-%NONNW-200</v>
      </c>
      <c r="C4157" t="s">
        <v>2011</v>
      </c>
      <c r="D4157" s="49">
        <f>'Optional Test Detail'!$F$215</f>
        <v>0</v>
      </c>
    </row>
    <row r="4158" spans="1:4" x14ac:dyDescent="0.35">
      <c r="A4158">
        <v>201</v>
      </c>
      <c r="B4158" t="str">
        <f t="shared" si="49"/>
        <v>BSX-%NONNW-201</v>
      </c>
      <c r="C4158" t="s">
        <v>2012</v>
      </c>
      <c r="D4158" s="49">
        <f>'Optional Test Detail'!$F$216</f>
        <v>0</v>
      </c>
    </row>
    <row r="4159" spans="1:4" x14ac:dyDescent="0.35">
      <c r="A4159">
        <v>202</v>
      </c>
      <c r="B4159" t="str">
        <f t="shared" si="49"/>
        <v>BSX-%NONNW-202</v>
      </c>
      <c r="C4159" t="s">
        <v>2013</v>
      </c>
      <c r="D4159" s="49">
        <f>'Optional Test Detail'!$F$217</f>
        <v>0</v>
      </c>
    </row>
    <row r="4160" spans="1:4" x14ac:dyDescent="0.35">
      <c r="A4160">
        <v>203</v>
      </c>
      <c r="B4160" t="str">
        <f t="shared" si="49"/>
        <v>BSX-%NONNW-203</v>
      </c>
      <c r="C4160" t="s">
        <v>2014</v>
      </c>
      <c r="D4160" s="49">
        <f>'Optional Test Detail'!$F$218</f>
        <v>0</v>
      </c>
    </row>
    <row r="4161" spans="1:4" x14ac:dyDescent="0.35">
      <c r="A4161">
        <v>204</v>
      </c>
      <c r="B4161" t="str">
        <f t="shared" si="49"/>
        <v>BSX-%NONNW-204</v>
      </c>
      <c r="C4161" t="s">
        <v>2015</v>
      </c>
      <c r="D4161" s="49">
        <f>'Optional Test Detail'!$F$219</f>
        <v>0</v>
      </c>
    </row>
    <row r="4162" spans="1:4" x14ac:dyDescent="0.35">
      <c r="A4162">
        <v>205</v>
      </c>
      <c r="B4162" t="str">
        <f t="shared" si="49"/>
        <v>BSX-%NONNW-205</v>
      </c>
      <c r="C4162" t="s">
        <v>2016</v>
      </c>
      <c r="D4162" s="49">
        <f>'Optional Test Detail'!$F$220</f>
        <v>0</v>
      </c>
    </row>
    <row r="4163" spans="1:4" x14ac:dyDescent="0.35">
      <c r="A4163">
        <v>206</v>
      </c>
      <c r="B4163" t="str">
        <f t="shared" si="49"/>
        <v>BSX-%NONNW-206</v>
      </c>
      <c r="C4163" t="s">
        <v>2017</v>
      </c>
      <c r="D4163" s="49">
        <f>'Optional Test Detail'!$F$221</f>
        <v>0</v>
      </c>
    </row>
    <row r="4164" spans="1:4" x14ac:dyDescent="0.35">
      <c r="A4164">
        <v>207</v>
      </c>
      <c r="B4164" t="str">
        <f t="shared" si="49"/>
        <v>BSX-%NONNW-207</v>
      </c>
      <c r="C4164" t="s">
        <v>2018</v>
      </c>
      <c r="D4164" s="49">
        <f>'Optional Test Detail'!$F$222</f>
        <v>0</v>
      </c>
    </row>
    <row r="4165" spans="1:4" x14ac:dyDescent="0.35">
      <c r="A4165">
        <v>208</v>
      </c>
      <c r="B4165" t="str">
        <f t="shared" si="49"/>
        <v>BSX-%NONNW-208</v>
      </c>
      <c r="C4165" t="s">
        <v>2019</v>
      </c>
      <c r="D4165" s="49">
        <f>'Optional Test Detail'!$F$223</f>
        <v>0</v>
      </c>
    </row>
    <row r="4166" spans="1:4" x14ac:dyDescent="0.35">
      <c r="A4166">
        <v>209</v>
      </c>
      <c r="B4166" t="str">
        <f t="shared" si="49"/>
        <v>BSX-%NONNW-209</v>
      </c>
      <c r="C4166" t="s">
        <v>2020</v>
      </c>
      <c r="D4166" s="49">
        <f>'Optional Test Detail'!$F$224</f>
        <v>0</v>
      </c>
    </row>
    <row r="4167" spans="1:4" x14ac:dyDescent="0.35">
      <c r="A4167" t="s">
        <v>2297</v>
      </c>
      <c r="B4167" t="str">
        <f t="shared" si="49"/>
        <v/>
      </c>
    </row>
    <row r="4168" spans="1:4" x14ac:dyDescent="0.35">
      <c r="A4168" t="s">
        <v>2297</v>
      </c>
      <c r="B4168" t="str">
        <f t="shared" si="49"/>
        <v/>
      </c>
      <c r="C4168" t="s">
        <v>2069</v>
      </c>
    </row>
    <row r="4169" spans="1:4" x14ac:dyDescent="0.35">
      <c r="A4169">
        <v>210</v>
      </c>
      <c r="B4169" t="str">
        <f t="shared" si="49"/>
        <v>BSX-%NONNW-210</v>
      </c>
      <c r="C4169" t="s">
        <v>2022</v>
      </c>
      <c r="D4169" s="49">
        <f>'Optional Test Detail'!$F$227</f>
        <v>0</v>
      </c>
    </row>
    <row r="4170" spans="1:4" x14ac:dyDescent="0.35">
      <c r="A4170">
        <v>211</v>
      </c>
      <c r="B4170" t="str">
        <f t="shared" si="49"/>
        <v>BSX-%NONNW-211</v>
      </c>
      <c r="C4170" t="s">
        <v>2023</v>
      </c>
      <c r="D4170" s="49">
        <f>'Optional Test Detail'!$F$228</f>
        <v>0</v>
      </c>
    </row>
    <row r="4171" spans="1:4" x14ac:dyDescent="0.35">
      <c r="A4171">
        <v>212</v>
      </c>
      <c r="B4171" t="str">
        <f t="shared" si="49"/>
        <v>BSX-%NONNW-212</v>
      </c>
      <c r="C4171" t="s">
        <v>2024</v>
      </c>
      <c r="D4171" s="49">
        <f>'Optional Test Detail'!$F$229</f>
        <v>0</v>
      </c>
    </row>
    <row r="4172" spans="1:4" x14ac:dyDescent="0.35">
      <c r="A4172">
        <v>213</v>
      </c>
      <c r="B4172" t="str">
        <f t="shared" si="49"/>
        <v>BSX-%NONNW-213</v>
      </c>
      <c r="C4172" t="s">
        <v>2025</v>
      </c>
      <c r="D4172" s="49">
        <f>'Optional Test Detail'!$F$230</f>
        <v>0</v>
      </c>
    </row>
    <row r="4173" spans="1:4" x14ac:dyDescent="0.35">
      <c r="A4173">
        <v>214</v>
      </c>
      <c r="B4173" t="str">
        <f t="shared" si="49"/>
        <v>BSX-%NONNW-214</v>
      </c>
      <c r="C4173" t="s">
        <v>2026</v>
      </c>
      <c r="D4173" s="49">
        <f>'Optional Test Detail'!$F$231</f>
        <v>0</v>
      </c>
    </row>
    <row r="4174" spans="1:4" x14ac:dyDescent="0.35">
      <c r="A4174">
        <v>215</v>
      </c>
      <c r="B4174" t="str">
        <f t="shared" si="49"/>
        <v>BSX-%NONNW-215</v>
      </c>
      <c r="C4174" t="s">
        <v>2027</v>
      </c>
      <c r="D4174" s="49">
        <f>'Optional Test Detail'!$F$232</f>
        <v>0</v>
      </c>
    </row>
    <row r="4175" spans="1:4" x14ac:dyDescent="0.35">
      <c r="A4175">
        <v>216</v>
      </c>
      <c r="B4175" t="str">
        <f t="shared" si="49"/>
        <v>BSX-%NONNW-216</v>
      </c>
      <c r="C4175" t="s">
        <v>2028</v>
      </c>
      <c r="D4175" s="49">
        <f>'Optional Test Detail'!$F$233</f>
        <v>0</v>
      </c>
    </row>
    <row r="4176" spans="1:4" x14ac:dyDescent="0.35">
      <c r="A4176">
        <v>217</v>
      </c>
      <c r="B4176" t="str">
        <f t="shared" si="49"/>
        <v>BSX-%NONNW-217</v>
      </c>
      <c r="C4176" t="s">
        <v>2029</v>
      </c>
      <c r="D4176" s="49">
        <f>'Optional Test Detail'!$F$234</f>
        <v>0</v>
      </c>
    </row>
    <row r="4177" spans="1:4" x14ac:dyDescent="0.35">
      <c r="A4177">
        <v>218</v>
      </c>
      <c r="B4177" t="str">
        <f t="shared" si="49"/>
        <v>BSX-%NONNW-218</v>
      </c>
      <c r="C4177" t="s">
        <v>2030</v>
      </c>
      <c r="D4177" s="49">
        <f>'Optional Test Detail'!$F$235</f>
        <v>0</v>
      </c>
    </row>
    <row r="4178" spans="1:4" x14ac:dyDescent="0.35">
      <c r="A4178">
        <v>219</v>
      </c>
      <c r="B4178" t="str">
        <f t="shared" si="49"/>
        <v>BSX-%NONNW-219</v>
      </c>
      <c r="C4178" t="s">
        <v>2031</v>
      </c>
      <c r="D4178" s="49">
        <f>'Optional Test Detail'!$F$236</f>
        <v>0</v>
      </c>
    </row>
    <row r="4179" spans="1:4" x14ac:dyDescent="0.35">
      <c r="A4179">
        <v>220</v>
      </c>
      <c r="B4179" t="str">
        <f t="shared" si="49"/>
        <v>BSX-%NONNW-220</v>
      </c>
      <c r="C4179" t="s">
        <v>2032</v>
      </c>
      <c r="D4179" s="49">
        <f>'Optional Test Detail'!$F$237</f>
        <v>0</v>
      </c>
    </row>
    <row r="4180" spans="1:4" x14ac:dyDescent="0.35">
      <c r="A4180">
        <v>221</v>
      </c>
      <c r="B4180" t="str">
        <f t="shared" si="49"/>
        <v>BSX-%NONNW-221</v>
      </c>
      <c r="C4180" t="s">
        <v>2033</v>
      </c>
      <c r="D4180" s="49">
        <f>'Optional Test Detail'!$F$238</f>
        <v>0</v>
      </c>
    </row>
    <row r="4181" spans="1:4" x14ac:dyDescent="0.35">
      <c r="A4181">
        <v>222</v>
      </c>
      <c r="B4181" t="str">
        <f t="shared" si="49"/>
        <v>BSX-%NONNW-222</v>
      </c>
      <c r="C4181" t="s">
        <v>2034</v>
      </c>
      <c r="D4181" s="49">
        <f>'Optional Test Detail'!$F$239</f>
        <v>0</v>
      </c>
    </row>
    <row r="4182" spans="1:4" x14ac:dyDescent="0.35">
      <c r="A4182">
        <v>223</v>
      </c>
      <c r="B4182" t="str">
        <f t="shared" si="49"/>
        <v>BSX-%NONNW-223</v>
      </c>
      <c r="C4182" t="s">
        <v>2035</v>
      </c>
      <c r="D4182" s="49">
        <f>'Optional Test Detail'!$F$240</f>
        <v>0</v>
      </c>
    </row>
    <row r="4183" spans="1:4" x14ac:dyDescent="0.35">
      <c r="A4183">
        <v>224</v>
      </c>
      <c r="B4183" t="str">
        <f t="shared" si="49"/>
        <v>BSX-%NONNW-224</v>
      </c>
      <c r="C4183" t="s">
        <v>2036</v>
      </c>
      <c r="D4183" s="49">
        <f>'Optional Test Detail'!$F$241</f>
        <v>0</v>
      </c>
    </row>
    <row r="4184" spans="1:4" x14ac:dyDescent="0.35">
      <c r="A4184">
        <v>225</v>
      </c>
      <c r="B4184" t="str">
        <f t="shared" si="49"/>
        <v>BSX-%NONNW-225</v>
      </c>
      <c r="C4184" t="s">
        <v>2037</v>
      </c>
      <c r="D4184" s="49">
        <f>'Optional Test Detail'!$F$242</f>
        <v>0</v>
      </c>
    </row>
    <row r="4185" spans="1:4" x14ac:dyDescent="0.35">
      <c r="A4185">
        <v>226</v>
      </c>
      <c r="B4185" t="str">
        <f t="shared" si="49"/>
        <v>BSX-%NONNW-226</v>
      </c>
      <c r="C4185" t="s">
        <v>2038</v>
      </c>
      <c r="D4185" s="49">
        <f>'Optional Test Detail'!$F$243</f>
        <v>0</v>
      </c>
    </row>
    <row r="4186" spans="1:4" x14ac:dyDescent="0.35">
      <c r="A4186">
        <v>227</v>
      </c>
      <c r="B4186" t="str">
        <f t="shared" si="49"/>
        <v>BSX-%NONNW-227</v>
      </c>
      <c r="C4186" t="s">
        <v>2039</v>
      </c>
      <c r="D4186" s="49">
        <f>'Optional Test Detail'!$F$244</f>
        <v>0</v>
      </c>
    </row>
    <row r="4187" spans="1:4" x14ac:dyDescent="0.35">
      <c r="A4187">
        <v>228</v>
      </c>
      <c r="B4187" t="str">
        <f t="shared" si="49"/>
        <v>BSX-%NONNW-228</v>
      </c>
      <c r="C4187" t="s">
        <v>2040</v>
      </c>
      <c r="D4187" s="49">
        <f>'Optional Test Detail'!$F$245</f>
        <v>0</v>
      </c>
    </row>
    <row r="4188" spans="1:4" x14ac:dyDescent="0.35">
      <c r="A4188">
        <v>229</v>
      </c>
      <c r="B4188" t="str">
        <f t="shared" si="49"/>
        <v>BSX-%NONNW-229</v>
      </c>
      <c r="C4188" t="s">
        <v>2041</v>
      </c>
      <c r="D4188" s="49">
        <f>'Optional Test Detail'!$F$246</f>
        <v>0</v>
      </c>
    </row>
    <row r="4189" spans="1:4" x14ac:dyDescent="0.35">
      <c r="A4189">
        <v>230</v>
      </c>
      <c r="B4189" t="str">
        <f t="shared" si="49"/>
        <v>BSX-%NONNW-230</v>
      </c>
      <c r="C4189" t="s">
        <v>2042</v>
      </c>
      <c r="D4189" s="49">
        <f>'Optional Test Detail'!$F$247</f>
        <v>0</v>
      </c>
    </row>
    <row r="4190" spans="1:4" x14ac:dyDescent="0.35">
      <c r="A4190">
        <v>231</v>
      </c>
      <c r="B4190" t="str">
        <f t="shared" si="49"/>
        <v>BSX-%NONNW-231</v>
      </c>
      <c r="C4190" t="s">
        <v>2043</v>
      </c>
      <c r="D4190" s="49">
        <f>'Optional Test Detail'!$F$248</f>
        <v>0</v>
      </c>
    </row>
    <row r="4191" spans="1:4" x14ac:dyDescent="0.35">
      <c r="A4191" t="s">
        <v>2297</v>
      </c>
      <c r="B4191" t="str">
        <f t="shared" si="49"/>
        <v/>
      </c>
    </row>
    <row r="4192" spans="1:4" x14ac:dyDescent="0.35">
      <c r="A4192" t="s">
        <v>2297</v>
      </c>
      <c r="B4192" t="str">
        <f t="shared" si="49"/>
        <v/>
      </c>
      <c r="C4192" t="s">
        <v>2070</v>
      </c>
    </row>
    <row r="4193" spans="1:4" x14ac:dyDescent="0.35">
      <c r="A4193">
        <v>232</v>
      </c>
      <c r="B4193" t="str">
        <f t="shared" si="49"/>
        <v>BSX-%NONNW-232</v>
      </c>
      <c r="C4193" t="s">
        <v>2044</v>
      </c>
      <c r="D4193" s="49">
        <f>'Optional Test Detail'!$F$251</f>
        <v>0</v>
      </c>
    </row>
    <row r="4194" spans="1:4" x14ac:dyDescent="0.35">
      <c r="A4194">
        <v>233</v>
      </c>
      <c r="B4194" t="str">
        <f t="shared" si="49"/>
        <v>BSX-%NONNW-233</v>
      </c>
      <c r="C4194" t="s">
        <v>2045</v>
      </c>
      <c r="D4194" s="49">
        <f>'Optional Test Detail'!$F$252</f>
        <v>0</v>
      </c>
    </row>
    <row r="4195" spans="1:4" x14ac:dyDescent="0.35">
      <c r="A4195">
        <v>234</v>
      </c>
      <c r="B4195" t="str">
        <f t="shared" si="49"/>
        <v>BSX-%NONNW-234</v>
      </c>
      <c r="C4195" t="s">
        <v>2046</v>
      </c>
      <c r="D4195" s="49">
        <f>'Optional Test Detail'!$F$253</f>
        <v>0</v>
      </c>
    </row>
    <row r="4196" spans="1:4" x14ac:dyDescent="0.35">
      <c r="A4196">
        <v>235</v>
      </c>
      <c r="B4196" t="str">
        <f t="shared" si="49"/>
        <v>BSX-%NONNW-235</v>
      </c>
      <c r="C4196" t="s">
        <v>2047</v>
      </c>
      <c r="D4196" s="49">
        <f>'Optional Test Detail'!$F$254</f>
        <v>0</v>
      </c>
    </row>
    <row r="4197" spans="1:4" x14ac:dyDescent="0.35">
      <c r="A4197">
        <v>236</v>
      </c>
      <c r="B4197" t="str">
        <f t="shared" si="49"/>
        <v>BSX-%NONNW-236</v>
      </c>
      <c r="C4197" t="s">
        <v>2048</v>
      </c>
      <c r="D4197" s="49">
        <f>'Optional Test Detail'!$F$255</f>
        <v>0</v>
      </c>
    </row>
    <row r="4198" spans="1:4" x14ac:dyDescent="0.35">
      <c r="A4198">
        <v>237</v>
      </c>
      <c r="B4198" t="str">
        <f t="shared" si="49"/>
        <v>BSX-%NONNW-237</v>
      </c>
      <c r="C4198" t="s">
        <v>2049</v>
      </c>
      <c r="D4198" s="49">
        <f>'Optional Test Detail'!$F$256</f>
        <v>0</v>
      </c>
    </row>
    <row r="4199" spans="1:4" x14ac:dyDescent="0.35">
      <c r="A4199">
        <v>238</v>
      </c>
      <c r="B4199" t="str">
        <f t="shared" si="49"/>
        <v>BSX-%NONNW-238</v>
      </c>
      <c r="C4199" t="s">
        <v>2050</v>
      </c>
      <c r="D4199" s="49">
        <f>'Optional Test Detail'!$F$257</f>
        <v>0</v>
      </c>
    </row>
    <row r="4200" spans="1:4" x14ac:dyDescent="0.35">
      <c r="A4200">
        <v>239</v>
      </c>
      <c r="B4200" t="str">
        <f t="shared" si="49"/>
        <v>BSX-%NONNW-239</v>
      </c>
      <c r="C4200" t="s">
        <v>2051</v>
      </c>
      <c r="D4200" s="49">
        <f>'Optional Test Detail'!$F$258</f>
        <v>0</v>
      </c>
    </row>
    <row r="4201" spans="1:4" x14ac:dyDescent="0.35">
      <c r="A4201">
        <v>240</v>
      </c>
      <c r="B4201" t="str">
        <f t="shared" si="49"/>
        <v>BSX-%NONNW-240</v>
      </c>
      <c r="C4201" t="s">
        <v>2052</v>
      </c>
      <c r="D4201" s="49">
        <f>'Optional Test Detail'!$F$259</f>
        <v>0</v>
      </c>
    </row>
    <row r="4202" spans="1:4" x14ac:dyDescent="0.35">
      <c r="A4202">
        <v>241</v>
      </c>
      <c r="B4202" t="str">
        <f t="shared" si="49"/>
        <v>BSX-%NONNW-241</v>
      </c>
      <c r="C4202" t="s">
        <v>2053</v>
      </c>
      <c r="D4202" s="49">
        <f>'Optional Test Detail'!$F$260</f>
        <v>0</v>
      </c>
    </row>
    <row r="4203" spans="1:4" x14ac:dyDescent="0.35">
      <c r="A4203">
        <v>242</v>
      </c>
      <c r="B4203" t="str">
        <f t="shared" si="49"/>
        <v>BSX-%NONNW-242</v>
      </c>
      <c r="C4203" t="s">
        <v>2054</v>
      </c>
      <c r="D4203" s="49">
        <f>'Optional Test Detail'!$F$261</f>
        <v>0</v>
      </c>
    </row>
    <row r="4204" spans="1:4" x14ac:dyDescent="0.35">
      <c r="A4204">
        <v>243</v>
      </c>
      <c r="B4204" t="str">
        <f t="shared" si="49"/>
        <v>BSX-%NONNW-243</v>
      </c>
      <c r="C4204" t="s">
        <v>2055</v>
      </c>
      <c r="D4204" s="49">
        <f>'Optional Test Detail'!$F$262</f>
        <v>0</v>
      </c>
    </row>
    <row r="4205" spans="1:4" x14ac:dyDescent="0.35">
      <c r="A4205">
        <v>244</v>
      </c>
      <c r="B4205" t="str">
        <f t="shared" si="49"/>
        <v>BSX-%NONNW-244</v>
      </c>
      <c r="C4205" t="s">
        <v>2056</v>
      </c>
      <c r="D4205" s="49">
        <f>'Optional Test Detail'!$F$263</f>
        <v>0</v>
      </c>
    </row>
    <row r="4206" spans="1:4" x14ac:dyDescent="0.35">
      <c r="A4206">
        <v>245</v>
      </c>
      <c r="B4206" t="str">
        <f t="shared" si="49"/>
        <v>BSX-%NONNW-245</v>
      </c>
      <c r="C4206" t="s">
        <v>2057</v>
      </c>
      <c r="D4206" s="49">
        <f>'Optional Test Detail'!$F$264</f>
        <v>0</v>
      </c>
    </row>
    <row r="4207" spans="1:4" x14ac:dyDescent="0.35">
      <c r="A4207">
        <v>246</v>
      </c>
      <c r="B4207" t="str">
        <f t="shared" si="49"/>
        <v>BSX-%NONNW-246</v>
      </c>
      <c r="C4207" t="s">
        <v>2058</v>
      </c>
      <c r="D4207" s="49">
        <f>'Optional Test Detail'!$F$265</f>
        <v>0</v>
      </c>
    </row>
    <row r="4208" spans="1:4" x14ac:dyDescent="0.35">
      <c r="A4208">
        <v>247</v>
      </c>
      <c r="B4208" t="str">
        <f t="shared" si="49"/>
        <v>BSX-%NONNW-247</v>
      </c>
      <c r="C4208" t="s">
        <v>2059</v>
      </c>
      <c r="D4208" s="49">
        <f>'Optional Test Detail'!$F$266</f>
        <v>0</v>
      </c>
    </row>
    <row r="4209" spans="1:4" x14ac:dyDescent="0.35">
      <c r="A4209">
        <v>248</v>
      </c>
      <c r="B4209" t="str">
        <f t="shared" si="49"/>
        <v>BSX-%NONNW-248</v>
      </c>
      <c r="C4209" t="s">
        <v>2060</v>
      </c>
      <c r="D4209" s="49">
        <f>'Optional Test Detail'!$F$267</f>
        <v>0</v>
      </c>
    </row>
    <row r="4210" spans="1:4" x14ac:dyDescent="0.35">
      <c r="A4210">
        <v>249</v>
      </c>
      <c r="B4210" t="str">
        <f t="shared" si="49"/>
        <v>BSX-%NONNW-249</v>
      </c>
      <c r="C4210" t="s">
        <v>2061</v>
      </c>
      <c r="D4210" s="49">
        <f>'Optional Test Detail'!$F$268</f>
        <v>0</v>
      </c>
    </row>
    <row r="4211" spans="1:4" x14ac:dyDescent="0.35">
      <c r="A4211">
        <v>250</v>
      </c>
      <c r="B4211" t="str">
        <f t="shared" ref="B4211:B4274" si="50">IF(A4211="","",CONCATENATE("BSX-%NONNW-",A4211))</f>
        <v>BSX-%NONNW-250</v>
      </c>
      <c r="C4211" t="s">
        <v>2062</v>
      </c>
      <c r="D4211" s="49">
        <f>'Optional Test Detail'!$F$269</f>
        <v>0</v>
      </c>
    </row>
    <row r="4212" spans="1:4" x14ac:dyDescent="0.35">
      <c r="A4212">
        <v>251</v>
      </c>
      <c r="B4212" t="str">
        <f t="shared" si="50"/>
        <v>BSX-%NONNW-251</v>
      </c>
      <c r="C4212" t="s">
        <v>2063</v>
      </c>
      <c r="D4212" s="49">
        <f>'Optional Test Detail'!$F$270</f>
        <v>0</v>
      </c>
    </row>
    <row r="4213" spans="1:4" x14ac:dyDescent="0.35">
      <c r="A4213">
        <v>252</v>
      </c>
      <c r="B4213" t="str">
        <f t="shared" si="50"/>
        <v>BSX-%NONNW-252</v>
      </c>
      <c r="C4213" t="s">
        <v>2064</v>
      </c>
      <c r="D4213" s="49">
        <f>'Optional Test Detail'!$F$271</f>
        <v>0</v>
      </c>
    </row>
    <row r="4214" spans="1:4" x14ac:dyDescent="0.35">
      <c r="A4214">
        <v>253</v>
      </c>
      <c r="B4214" t="str">
        <f t="shared" si="50"/>
        <v>BSX-%NONNW-253</v>
      </c>
      <c r="C4214" t="s">
        <v>2065</v>
      </c>
      <c r="D4214" s="49">
        <f>'Optional Test Detail'!$F$272</f>
        <v>0</v>
      </c>
    </row>
    <row r="4215" spans="1:4" x14ac:dyDescent="0.35">
      <c r="A4215">
        <v>254</v>
      </c>
      <c r="B4215" t="str">
        <f t="shared" si="50"/>
        <v>BSX-%NONNW-254</v>
      </c>
      <c r="C4215" t="s">
        <v>2066</v>
      </c>
      <c r="D4215" s="49">
        <f>'Optional Test Detail'!$F$273</f>
        <v>0</v>
      </c>
    </row>
    <row r="4216" spans="1:4" x14ac:dyDescent="0.35">
      <c r="A4216">
        <v>255</v>
      </c>
      <c r="B4216" t="str">
        <f t="shared" si="50"/>
        <v>BSX-%NONNW-255</v>
      </c>
      <c r="C4216" t="s">
        <v>2067</v>
      </c>
      <c r="D4216" s="49">
        <f>'Optional Test Detail'!$F$274</f>
        <v>0</v>
      </c>
    </row>
    <row r="4217" spans="1:4" x14ac:dyDescent="0.35">
      <c r="A4217">
        <v>256</v>
      </c>
      <c r="B4217" t="str">
        <f t="shared" si="50"/>
        <v>BSX-%NONNW-256</v>
      </c>
      <c r="C4217" t="s">
        <v>2043</v>
      </c>
      <c r="D4217" s="49">
        <f>'Optional Test Detail'!$F$275</f>
        <v>0</v>
      </c>
    </row>
    <row r="4218" spans="1:4" x14ac:dyDescent="0.35">
      <c r="A4218" t="s">
        <v>2297</v>
      </c>
      <c r="B4218" t="str">
        <f t="shared" si="50"/>
        <v/>
      </c>
    </row>
    <row r="4219" spans="1:4" x14ac:dyDescent="0.35">
      <c r="A4219" t="s">
        <v>2297</v>
      </c>
      <c r="B4219" t="str">
        <f t="shared" si="50"/>
        <v/>
      </c>
      <c r="C4219" t="s">
        <v>2086</v>
      </c>
    </row>
    <row r="4220" spans="1:4" x14ac:dyDescent="0.35">
      <c r="A4220">
        <v>257</v>
      </c>
      <c r="B4220" t="str">
        <f t="shared" si="50"/>
        <v>BSX-%NONNW-257</v>
      </c>
      <c r="C4220" t="s">
        <v>2071</v>
      </c>
      <c r="D4220" s="49">
        <f>'Optional Test Detail'!$F$278</f>
        <v>0</v>
      </c>
    </row>
    <row r="4221" spans="1:4" x14ac:dyDescent="0.35">
      <c r="A4221">
        <v>258</v>
      </c>
      <c r="B4221" t="str">
        <f t="shared" si="50"/>
        <v>BSX-%NONNW-258</v>
      </c>
      <c r="C4221" t="s">
        <v>2072</v>
      </c>
      <c r="D4221" s="49">
        <f>'Optional Test Detail'!$F$279</f>
        <v>0</v>
      </c>
    </row>
    <row r="4222" spans="1:4" x14ac:dyDescent="0.35">
      <c r="A4222">
        <v>259</v>
      </c>
      <c r="B4222" t="str">
        <f t="shared" si="50"/>
        <v>BSX-%NONNW-259</v>
      </c>
      <c r="C4222" t="s">
        <v>2073</v>
      </c>
      <c r="D4222" s="49">
        <f>'Optional Test Detail'!$F$280</f>
        <v>0</v>
      </c>
    </row>
    <row r="4223" spans="1:4" x14ac:dyDescent="0.35">
      <c r="A4223">
        <v>260</v>
      </c>
      <c r="B4223" t="str">
        <f t="shared" si="50"/>
        <v>BSX-%NONNW-260</v>
      </c>
      <c r="C4223" t="s">
        <v>2074</v>
      </c>
      <c r="D4223" s="49">
        <f>'Optional Test Detail'!$F$281</f>
        <v>0</v>
      </c>
    </row>
    <row r="4224" spans="1:4" x14ac:dyDescent="0.35">
      <c r="A4224">
        <v>261</v>
      </c>
      <c r="B4224" t="str">
        <f t="shared" si="50"/>
        <v>BSX-%NONNW-261</v>
      </c>
      <c r="C4224" t="s">
        <v>2075</v>
      </c>
      <c r="D4224" s="49">
        <f>'Optional Test Detail'!$F$282</f>
        <v>0</v>
      </c>
    </row>
    <row r="4225" spans="1:4" x14ac:dyDescent="0.35">
      <c r="A4225">
        <v>262</v>
      </c>
      <c r="B4225" t="str">
        <f t="shared" si="50"/>
        <v>BSX-%NONNW-262</v>
      </c>
      <c r="C4225" t="s">
        <v>2076</v>
      </c>
      <c r="D4225" s="49">
        <f>'Optional Test Detail'!$F$283</f>
        <v>0</v>
      </c>
    </row>
    <row r="4226" spans="1:4" x14ac:dyDescent="0.35">
      <c r="A4226">
        <v>263</v>
      </c>
      <c r="B4226" t="str">
        <f t="shared" si="50"/>
        <v>BSX-%NONNW-263</v>
      </c>
      <c r="C4226" t="s">
        <v>2077</v>
      </c>
      <c r="D4226" s="49">
        <f>'Optional Test Detail'!$F$284</f>
        <v>0</v>
      </c>
    </row>
    <row r="4227" spans="1:4" x14ac:dyDescent="0.35">
      <c r="A4227">
        <v>264</v>
      </c>
      <c r="B4227" t="str">
        <f t="shared" si="50"/>
        <v>BSX-%NONNW-264</v>
      </c>
      <c r="C4227" t="s">
        <v>2078</v>
      </c>
      <c r="D4227" s="49">
        <f>'Optional Test Detail'!$F$285</f>
        <v>0</v>
      </c>
    </row>
    <row r="4228" spans="1:4" x14ac:dyDescent="0.35">
      <c r="A4228">
        <v>265</v>
      </c>
      <c r="B4228" t="str">
        <f t="shared" si="50"/>
        <v>BSX-%NONNW-265</v>
      </c>
      <c r="C4228" t="s">
        <v>2079</v>
      </c>
      <c r="D4228" s="49">
        <f>'Optional Test Detail'!$F$286</f>
        <v>0</v>
      </c>
    </row>
    <row r="4229" spans="1:4" x14ac:dyDescent="0.35">
      <c r="A4229">
        <v>266</v>
      </c>
      <c r="B4229" t="str">
        <f t="shared" si="50"/>
        <v>BSX-%NONNW-266</v>
      </c>
      <c r="C4229" t="s">
        <v>2080</v>
      </c>
      <c r="D4229" s="49">
        <f>'Optional Test Detail'!$F$287</f>
        <v>0</v>
      </c>
    </row>
    <row r="4230" spans="1:4" x14ac:dyDescent="0.35">
      <c r="A4230">
        <v>267</v>
      </c>
      <c r="B4230" t="str">
        <f t="shared" si="50"/>
        <v>BSX-%NONNW-267</v>
      </c>
      <c r="C4230" t="s">
        <v>2081</v>
      </c>
      <c r="D4230" s="49">
        <f>'Optional Test Detail'!$F$288</f>
        <v>0</v>
      </c>
    </row>
    <row r="4231" spans="1:4" x14ac:dyDescent="0.35">
      <c r="A4231">
        <v>268</v>
      </c>
      <c r="B4231" t="str">
        <f t="shared" si="50"/>
        <v>BSX-%NONNW-268</v>
      </c>
      <c r="C4231" t="s">
        <v>2082</v>
      </c>
      <c r="D4231" s="49">
        <f>'Optional Test Detail'!$F$289</f>
        <v>0</v>
      </c>
    </row>
    <row r="4232" spans="1:4" x14ac:dyDescent="0.35">
      <c r="A4232">
        <v>269</v>
      </c>
      <c r="B4232" t="str">
        <f t="shared" si="50"/>
        <v>BSX-%NONNW-269</v>
      </c>
      <c r="C4232" t="s">
        <v>2083</v>
      </c>
      <c r="D4232" s="49">
        <f>'Optional Test Detail'!$F$290</f>
        <v>0</v>
      </c>
    </row>
    <row r="4233" spans="1:4" x14ac:dyDescent="0.35">
      <c r="A4233">
        <v>270</v>
      </c>
      <c r="B4233" t="str">
        <f t="shared" si="50"/>
        <v>BSX-%NONNW-270</v>
      </c>
      <c r="C4233" t="s">
        <v>2084</v>
      </c>
      <c r="D4233" s="49">
        <f>'Optional Test Detail'!$F$291</f>
        <v>0</v>
      </c>
    </row>
    <row r="4234" spans="1:4" x14ac:dyDescent="0.35">
      <c r="A4234">
        <v>271</v>
      </c>
      <c r="B4234" t="str">
        <f t="shared" si="50"/>
        <v>BSX-%NONNW-271</v>
      </c>
      <c r="C4234" t="s">
        <v>2087</v>
      </c>
      <c r="D4234" s="49">
        <f>'Optional Test Detail'!$F$292</f>
        <v>0</v>
      </c>
    </row>
    <row r="4235" spans="1:4" x14ac:dyDescent="0.35">
      <c r="A4235">
        <v>272</v>
      </c>
      <c r="B4235" t="str">
        <f t="shared" si="50"/>
        <v>BSX-%NONNW-272</v>
      </c>
      <c r="C4235" t="s">
        <v>2085</v>
      </c>
      <c r="D4235" s="49">
        <f>'Optional Test Detail'!$F$293</f>
        <v>0</v>
      </c>
    </row>
    <row r="4236" spans="1:4" x14ac:dyDescent="0.35">
      <c r="A4236" t="s">
        <v>2297</v>
      </c>
      <c r="B4236" t="str">
        <f t="shared" si="50"/>
        <v/>
      </c>
    </row>
    <row r="4237" spans="1:4" x14ac:dyDescent="0.35">
      <c r="A4237" t="s">
        <v>2297</v>
      </c>
      <c r="B4237" t="str">
        <f t="shared" si="50"/>
        <v/>
      </c>
    </row>
    <row r="4238" spans="1:4" x14ac:dyDescent="0.35">
      <c r="A4238" t="s">
        <v>2297</v>
      </c>
      <c r="B4238" t="str">
        <f t="shared" si="50"/>
        <v/>
      </c>
      <c r="C4238" t="s">
        <v>187</v>
      </c>
    </row>
    <row r="4239" spans="1:4" x14ac:dyDescent="0.35">
      <c r="A4239" t="s">
        <v>2297</v>
      </c>
      <c r="B4239" t="str">
        <f t="shared" si="50"/>
        <v/>
      </c>
      <c r="C4239" t="s">
        <v>2095</v>
      </c>
    </row>
    <row r="4240" spans="1:4" x14ac:dyDescent="0.35">
      <c r="A4240">
        <v>273</v>
      </c>
      <c r="B4240" t="str">
        <f t="shared" si="50"/>
        <v>BSX-%NONNW-273</v>
      </c>
      <c r="C4240" t="s">
        <v>2088</v>
      </c>
      <c r="D4240" s="49">
        <f>'Optional Test Detail'!$F$298</f>
        <v>0</v>
      </c>
    </row>
    <row r="4241" spans="1:4" x14ac:dyDescent="0.35">
      <c r="A4241">
        <v>274</v>
      </c>
      <c r="B4241" t="str">
        <f t="shared" si="50"/>
        <v>BSX-%NONNW-274</v>
      </c>
      <c r="C4241" t="s">
        <v>2089</v>
      </c>
      <c r="D4241" s="49">
        <f>'Optional Test Detail'!$F$299</f>
        <v>0</v>
      </c>
    </row>
    <row r="4242" spans="1:4" x14ac:dyDescent="0.35">
      <c r="A4242">
        <v>275</v>
      </c>
      <c r="B4242" t="str">
        <f t="shared" si="50"/>
        <v>BSX-%NONNW-275</v>
      </c>
      <c r="C4242" t="s">
        <v>2090</v>
      </c>
      <c r="D4242" s="49">
        <f>'Optional Test Detail'!$F$300</f>
        <v>0</v>
      </c>
    </row>
    <row r="4243" spans="1:4" x14ac:dyDescent="0.35">
      <c r="A4243">
        <v>276</v>
      </c>
      <c r="B4243" t="str">
        <f t="shared" si="50"/>
        <v>BSX-%NONNW-276</v>
      </c>
      <c r="C4243" t="s">
        <v>2091</v>
      </c>
      <c r="D4243" s="49">
        <f>'Optional Test Detail'!$F$301</f>
        <v>0</v>
      </c>
    </row>
    <row r="4244" spans="1:4" x14ac:dyDescent="0.35">
      <c r="A4244">
        <v>277</v>
      </c>
      <c r="B4244" t="str">
        <f t="shared" si="50"/>
        <v>BSX-%NONNW-277</v>
      </c>
      <c r="C4244" t="s">
        <v>2092</v>
      </c>
      <c r="D4244" s="49">
        <f>'Optional Test Detail'!$F$302</f>
        <v>0</v>
      </c>
    </row>
    <row r="4245" spans="1:4" x14ac:dyDescent="0.35">
      <c r="A4245">
        <v>278</v>
      </c>
      <c r="B4245" t="str">
        <f t="shared" si="50"/>
        <v>BSX-%NONNW-278</v>
      </c>
      <c r="C4245" t="s">
        <v>2093</v>
      </c>
      <c r="D4245" s="49">
        <f>'Optional Test Detail'!$F$303</f>
        <v>0</v>
      </c>
    </row>
    <row r="4246" spans="1:4" x14ac:dyDescent="0.35">
      <c r="A4246">
        <v>279</v>
      </c>
      <c r="B4246" t="str">
        <f t="shared" si="50"/>
        <v>BSX-%NONNW-279</v>
      </c>
      <c r="C4246" t="s">
        <v>2094</v>
      </c>
      <c r="D4246" s="49">
        <f>'Optional Test Detail'!$F$304</f>
        <v>0</v>
      </c>
    </row>
    <row r="4247" spans="1:4" x14ac:dyDescent="0.35">
      <c r="A4247">
        <v>280</v>
      </c>
      <c r="B4247" t="str">
        <f t="shared" si="50"/>
        <v>BSX-%NONNW-280</v>
      </c>
      <c r="C4247" t="s">
        <v>2122</v>
      </c>
      <c r="D4247" s="49">
        <f>'Optional Test Detail'!$F$305</f>
        <v>0</v>
      </c>
    </row>
    <row r="4248" spans="1:4" x14ac:dyDescent="0.35">
      <c r="A4248">
        <v>281</v>
      </c>
      <c r="B4248" t="str">
        <f t="shared" si="50"/>
        <v>BSX-%NONNW-281</v>
      </c>
      <c r="C4248" t="s">
        <v>2114</v>
      </c>
      <c r="D4248" s="49">
        <f>'Optional Test Detail'!$F$306</f>
        <v>0</v>
      </c>
    </row>
    <row r="4249" spans="1:4" x14ac:dyDescent="0.35">
      <c r="A4249" t="s">
        <v>2297</v>
      </c>
      <c r="B4249" t="str">
        <f t="shared" si="50"/>
        <v/>
      </c>
    </row>
    <row r="4250" spans="1:4" x14ac:dyDescent="0.35">
      <c r="A4250" t="s">
        <v>2297</v>
      </c>
      <c r="B4250" t="str">
        <f t="shared" si="50"/>
        <v/>
      </c>
      <c r="C4250" t="s">
        <v>2112</v>
      </c>
    </row>
    <row r="4251" spans="1:4" x14ac:dyDescent="0.35">
      <c r="A4251">
        <v>282</v>
      </c>
      <c r="B4251" t="str">
        <f t="shared" si="50"/>
        <v>BSX-%NONNW-282</v>
      </c>
      <c r="C4251" t="s">
        <v>2096</v>
      </c>
      <c r="D4251" s="49">
        <f>'Optional Test Detail'!$F$309</f>
        <v>0</v>
      </c>
    </row>
    <row r="4252" spans="1:4" x14ac:dyDescent="0.35">
      <c r="A4252">
        <v>283</v>
      </c>
      <c r="B4252" t="str">
        <f t="shared" si="50"/>
        <v>BSX-%NONNW-283</v>
      </c>
      <c r="C4252" t="s">
        <v>2097</v>
      </c>
      <c r="D4252" s="49">
        <f>'Optional Test Detail'!$F$310</f>
        <v>0</v>
      </c>
    </row>
    <row r="4253" spans="1:4" x14ac:dyDescent="0.35">
      <c r="A4253">
        <v>284</v>
      </c>
      <c r="B4253" t="str">
        <f t="shared" si="50"/>
        <v>BSX-%NONNW-284</v>
      </c>
      <c r="C4253" t="s">
        <v>2098</v>
      </c>
      <c r="D4253" s="49">
        <f>'Optional Test Detail'!$F$311</f>
        <v>0</v>
      </c>
    </row>
    <row r="4254" spans="1:4" x14ac:dyDescent="0.35">
      <c r="A4254">
        <v>285</v>
      </c>
      <c r="B4254" t="str">
        <f t="shared" si="50"/>
        <v>BSX-%NONNW-285</v>
      </c>
      <c r="C4254" t="s">
        <v>2099</v>
      </c>
      <c r="D4254" s="49">
        <f>'Optional Test Detail'!$F$312</f>
        <v>0</v>
      </c>
    </row>
    <row r="4255" spans="1:4" x14ac:dyDescent="0.35">
      <c r="A4255">
        <v>286</v>
      </c>
      <c r="B4255" t="str">
        <f t="shared" si="50"/>
        <v>BSX-%NONNW-286</v>
      </c>
      <c r="C4255" t="s">
        <v>2100</v>
      </c>
      <c r="D4255" s="49">
        <f>'Optional Test Detail'!$F$313</f>
        <v>0</v>
      </c>
    </row>
    <row r="4256" spans="1:4" x14ac:dyDescent="0.35">
      <c r="A4256">
        <v>287</v>
      </c>
      <c r="B4256" t="str">
        <f t="shared" si="50"/>
        <v>BSX-%NONNW-287</v>
      </c>
      <c r="C4256" t="s">
        <v>2101</v>
      </c>
      <c r="D4256" s="49">
        <f>'Optional Test Detail'!$F$314</f>
        <v>0</v>
      </c>
    </row>
    <row r="4257" spans="1:4" x14ac:dyDescent="0.35">
      <c r="A4257">
        <v>288</v>
      </c>
      <c r="B4257" t="str">
        <f t="shared" si="50"/>
        <v>BSX-%NONNW-288</v>
      </c>
      <c r="C4257" t="s">
        <v>2102</v>
      </c>
      <c r="D4257" s="49">
        <f>'Optional Test Detail'!$F$315</f>
        <v>0</v>
      </c>
    </row>
    <row r="4258" spans="1:4" x14ac:dyDescent="0.35">
      <c r="A4258">
        <v>289</v>
      </c>
      <c r="B4258" t="str">
        <f t="shared" si="50"/>
        <v>BSX-%NONNW-289</v>
      </c>
      <c r="C4258" t="s">
        <v>2103</v>
      </c>
      <c r="D4258" s="49">
        <f>'Optional Test Detail'!$F$316</f>
        <v>0</v>
      </c>
    </row>
    <row r="4259" spans="1:4" x14ac:dyDescent="0.35">
      <c r="A4259">
        <v>290</v>
      </c>
      <c r="B4259" t="str">
        <f t="shared" si="50"/>
        <v>BSX-%NONNW-290</v>
      </c>
      <c r="C4259" t="s">
        <v>2104</v>
      </c>
      <c r="D4259" s="49">
        <f>'Optional Test Detail'!$F$317</f>
        <v>0</v>
      </c>
    </row>
    <row r="4260" spans="1:4" x14ac:dyDescent="0.35">
      <c r="A4260">
        <v>291</v>
      </c>
      <c r="B4260" t="str">
        <f t="shared" si="50"/>
        <v>BSX-%NONNW-291</v>
      </c>
      <c r="C4260" t="s">
        <v>2105</v>
      </c>
      <c r="D4260" s="49">
        <f>'Optional Test Detail'!$F$318</f>
        <v>0</v>
      </c>
    </row>
    <row r="4261" spans="1:4" x14ac:dyDescent="0.35">
      <c r="A4261">
        <v>292</v>
      </c>
      <c r="B4261" t="str">
        <f t="shared" si="50"/>
        <v>BSX-%NONNW-292</v>
      </c>
      <c r="C4261" t="s">
        <v>2106</v>
      </c>
      <c r="D4261" s="49">
        <f>'Optional Test Detail'!$F$319</f>
        <v>0</v>
      </c>
    </row>
    <row r="4262" spans="1:4" x14ac:dyDescent="0.35">
      <c r="A4262">
        <v>293</v>
      </c>
      <c r="B4262" t="str">
        <f t="shared" si="50"/>
        <v>BSX-%NONNW-293</v>
      </c>
      <c r="C4262" t="s">
        <v>2107</v>
      </c>
      <c r="D4262" s="49">
        <f>'Optional Test Detail'!$F$320</f>
        <v>0</v>
      </c>
    </row>
    <row r="4263" spans="1:4" x14ac:dyDescent="0.35">
      <c r="A4263">
        <v>294</v>
      </c>
      <c r="B4263" t="str">
        <f t="shared" si="50"/>
        <v>BSX-%NONNW-294</v>
      </c>
      <c r="C4263" t="s">
        <v>2108</v>
      </c>
      <c r="D4263" s="49">
        <f>'Optional Test Detail'!$F$321</f>
        <v>0</v>
      </c>
    </row>
    <row r="4264" spans="1:4" x14ac:dyDescent="0.35">
      <c r="A4264">
        <v>295</v>
      </c>
      <c r="B4264" t="str">
        <f t="shared" si="50"/>
        <v>BSX-%NONNW-295</v>
      </c>
      <c r="C4264" t="s">
        <v>2109</v>
      </c>
      <c r="D4264" s="49">
        <f>'Optional Test Detail'!$F$322</f>
        <v>0</v>
      </c>
    </row>
    <row r="4265" spans="1:4" x14ac:dyDescent="0.35">
      <c r="A4265">
        <v>296</v>
      </c>
      <c r="B4265" t="str">
        <f t="shared" si="50"/>
        <v>BSX-%NONNW-296</v>
      </c>
      <c r="C4265" t="s">
        <v>2110</v>
      </c>
      <c r="D4265" s="49">
        <f>'Optional Test Detail'!$F$323</f>
        <v>0</v>
      </c>
    </row>
    <row r="4266" spans="1:4" x14ac:dyDescent="0.35">
      <c r="A4266">
        <v>297</v>
      </c>
      <c r="B4266" t="str">
        <f t="shared" si="50"/>
        <v>BSX-%NONNW-297</v>
      </c>
      <c r="C4266" t="s">
        <v>2111</v>
      </c>
      <c r="D4266" s="49">
        <f>'Optional Test Detail'!$F$324</f>
        <v>0</v>
      </c>
    </row>
    <row r="4267" spans="1:4" x14ac:dyDescent="0.35">
      <c r="A4267">
        <v>298</v>
      </c>
      <c r="B4267" t="str">
        <f t="shared" si="50"/>
        <v>BSX-%NONNW-298</v>
      </c>
      <c r="C4267" t="s">
        <v>2121</v>
      </c>
      <c r="D4267" s="49">
        <f>'Optional Test Detail'!$F$325</f>
        <v>0</v>
      </c>
    </row>
    <row r="4268" spans="1:4" x14ac:dyDescent="0.35">
      <c r="A4268">
        <v>299</v>
      </c>
      <c r="B4268" t="str">
        <f t="shared" si="50"/>
        <v>BSX-%NONNW-299</v>
      </c>
      <c r="C4268" t="s">
        <v>2113</v>
      </c>
      <c r="D4268" s="49">
        <f>'Optional Test Detail'!$F$326</f>
        <v>0</v>
      </c>
    </row>
    <row r="4269" spans="1:4" x14ac:dyDescent="0.35">
      <c r="A4269" t="s">
        <v>2297</v>
      </c>
      <c r="B4269" t="str">
        <f t="shared" si="50"/>
        <v/>
      </c>
    </row>
    <row r="4270" spans="1:4" x14ac:dyDescent="0.35">
      <c r="A4270" t="s">
        <v>2297</v>
      </c>
      <c r="B4270" t="str">
        <f t="shared" si="50"/>
        <v/>
      </c>
      <c r="C4270" t="s">
        <v>2284</v>
      </c>
    </row>
    <row r="4271" spans="1:4" x14ac:dyDescent="0.35">
      <c r="A4271">
        <v>300</v>
      </c>
      <c r="B4271" t="str">
        <f t="shared" si="50"/>
        <v>BSX-%NONNW-300</v>
      </c>
      <c r="C4271" t="s">
        <v>2115</v>
      </c>
      <c r="D4271" s="49">
        <f>'Optional Test Detail'!$F$329</f>
        <v>0</v>
      </c>
    </row>
    <row r="4272" spans="1:4" x14ac:dyDescent="0.35">
      <c r="A4272">
        <v>301</v>
      </c>
      <c r="B4272" t="str">
        <f t="shared" si="50"/>
        <v>BSX-%NONNW-301</v>
      </c>
      <c r="C4272" t="s">
        <v>2116</v>
      </c>
      <c r="D4272" s="49">
        <f>'Optional Test Detail'!$F$330</f>
        <v>0</v>
      </c>
    </row>
    <row r="4273" spans="1:4" x14ac:dyDescent="0.35">
      <c r="A4273">
        <v>302</v>
      </c>
      <c r="B4273" t="str">
        <f t="shared" si="50"/>
        <v>BSX-%NONNW-302</v>
      </c>
      <c r="C4273" t="s">
        <v>2117</v>
      </c>
      <c r="D4273" s="49">
        <f>'Optional Test Detail'!$F$331</f>
        <v>0</v>
      </c>
    </row>
    <row r="4274" spans="1:4" x14ac:dyDescent="0.35">
      <c r="A4274">
        <v>303</v>
      </c>
      <c r="B4274" t="str">
        <f t="shared" si="50"/>
        <v>BSX-%NONNW-303</v>
      </c>
      <c r="C4274" t="s">
        <v>2118</v>
      </c>
      <c r="D4274" s="49">
        <f>'Optional Test Detail'!$F$332</f>
        <v>0</v>
      </c>
    </row>
    <row r="4275" spans="1:4" x14ac:dyDescent="0.35">
      <c r="A4275">
        <v>304</v>
      </c>
      <c r="B4275" t="str">
        <f t="shared" ref="B4275:B4338" si="51">IF(A4275="","",CONCATENATE("BSX-%NONNW-",A4275))</f>
        <v>BSX-%NONNW-304</v>
      </c>
      <c r="C4275" t="s">
        <v>2119</v>
      </c>
      <c r="D4275" s="49">
        <f>'Optional Test Detail'!$F$333</f>
        <v>0</v>
      </c>
    </row>
    <row r="4276" spans="1:4" x14ac:dyDescent="0.35">
      <c r="A4276">
        <v>305</v>
      </c>
      <c r="B4276" t="str">
        <f t="shared" si="51"/>
        <v>BSX-%NONNW-305</v>
      </c>
      <c r="C4276" t="s">
        <v>2120</v>
      </c>
      <c r="D4276" s="49">
        <f>'Optional Test Detail'!$F$334</f>
        <v>0</v>
      </c>
    </row>
    <row r="4277" spans="1:4" x14ac:dyDescent="0.35">
      <c r="A4277">
        <v>306</v>
      </c>
      <c r="B4277" t="str">
        <f t="shared" si="51"/>
        <v>BSX-%NONNW-306</v>
      </c>
      <c r="C4277" t="s">
        <v>2123</v>
      </c>
      <c r="D4277" s="49">
        <f>'Optional Test Detail'!$F$335</f>
        <v>0</v>
      </c>
    </row>
    <row r="4278" spans="1:4" x14ac:dyDescent="0.35">
      <c r="A4278">
        <v>307</v>
      </c>
      <c r="B4278" t="str">
        <f t="shared" si="51"/>
        <v>BSX-%NONNW-307</v>
      </c>
      <c r="C4278" t="s">
        <v>2280</v>
      </c>
      <c r="D4278" s="49">
        <f>'Optional Test Detail'!$F$336</f>
        <v>0</v>
      </c>
    </row>
    <row r="4279" spans="1:4" x14ac:dyDescent="0.35">
      <c r="A4279">
        <v>308</v>
      </c>
      <c r="B4279" t="str">
        <f t="shared" si="51"/>
        <v>BSX-%NONNW-308</v>
      </c>
      <c r="C4279" t="s">
        <v>2281</v>
      </c>
      <c r="D4279" s="49">
        <f>'Optional Test Detail'!$F$337</f>
        <v>0</v>
      </c>
    </row>
    <row r="4280" spans="1:4" x14ac:dyDescent="0.35">
      <c r="A4280" t="s">
        <v>2297</v>
      </c>
      <c r="B4280" t="str">
        <f t="shared" si="51"/>
        <v/>
      </c>
    </row>
    <row r="4281" spans="1:4" x14ac:dyDescent="0.35">
      <c r="A4281" t="s">
        <v>2297</v>
      </c>
      <c r="B4281" t="str">
        <f t="shared" si="51"/>
        <v/>
      </c>
      <c r="C4281" t="s">
        <v>2285</v>
      </c>
    </row>
    <row r="4282" spans="1:4" x14ac:dyDescent="0.35">
      <c r="A4282">
        <v>309</v>
      </c>
      <c r="B4282" t="str">
        <f t="shared" si="51"/>
        <v>BSX-%NONNW-309</v>
      </c>
      <c r="C4282" t="s">
        <v>2124</v>
      </c>
      <c r="D4282" s="49">
        <f>'Optional Test Detail'!$F$340</f>
        <v>0</v>
      </c>
    </row>
    <row r="4283" spans="1:4" x14ac:dyDescent="0.35">
      <c r="A4283">
        <v>310</v>
      </c>
      <c r="B4283" t="str">
        <f t="shared" si="51"/>
        <v>BSX-%NONNW-310</v>
      </c>
      <c r="C4283" t="s">
        <v>2125</v>
      </c>
      <c r="D4283" s="49">
        <f>'Optional Test Detail'!$F$341</f>
        <v>0</v>
      </c>
    </row>
    <row r="4284" spans="1:4" x14ac:dyDescent="0.35">
      <c r="A4284">
        <v>311</v>
      </c>
      <c r="B4284" t="str">
        <f t="shared" si="51"/>
        <v>BSX-%NONNW-311</v>
      </c>
      <c r="C4284" t="s">
        <v>2139</v>
      </c>
      <c r="D4284" s="49">
        <f>'Optional Test Detail'!$F$342</f>
        <v>0</v>
      </c>
    </row>
    <row r="4285" spans="1:4" x14ac:dyDescent="0.35">
      <c r="A4285">
        <v>312</v>
      </c>
      <c r="B4285" t="str">
        <f t="shared" si="51"/>
        <v>BSX-%NONNW-312</v>
      </c>
      <c r="C4285" t="s">
        <v>2126</v>
      </c>
      <c r="D4285" s="49">
        <f>'Optional Test Detail'!$F$343</f>
        <v>0</v>
      </c>
    </row>
    <row r="4286" spans="1:4" x14ac:dyDescent="0.35">
      <c r="A4286" t="s">
        <v>2297</v>
      </c>
      <c r="B4286" t="str">
        <f t="shared" si="51"/>
        <v/>
      </c>
    </row>
    <row r="4287" spans="1:4" x14ac:dyDescent="0.35">
      <c r="A4287" t="s">
        <v>2297</v>
      </c>
      <c r="B4287" t="str">
        <f t="shared" si="51"/>
        <v/>
      </c>
      <c r="C4287" t="s">
        <v>2286</v>
      </c>
    </row>
    <row r="4288" spans="1:4" x14ac:dyDescent="0.35">
      <c r="A4288">
        <v>313</v>
      </c>
      <c r="B4288" t="str">
        <f t="shared" si="51"/>
        <v>BSX-%NONNW-313</v>
      </c>
      <c r="C4288" t="s">
        <v>209</v>
      </c>
      <c r="D4288" s="49">
        <f>'Optional Test Detail'!$F$346</f>
        <v>0</v>
      </c>
    </row>
    <row r="4289" spans="1:4" x14ac:dyDescent="0.35">
      <c r="A4289">
        <v>314</v>
      </c>
      <c r="B4289" t="str">
        <f t="shared" si="51"/>
        <v>BSX-%NONNW-314</v>
      </c>
      <c r="C4289" t="s">
        <v>2127</v>
      </c>
      <c r="D4289" s="49">
        <f>'Optional Test Detail'!$F$347</f>
        <v>0</v>
      </c>
    </row>
    <row r="4290" spans="1:4" x14ac:dyDescent="0.35">
      <c r="A4290">
        <v>315</v>
      </c>
      <c r="B4290" t="str">
        <f t="shared" si="51"/>
        <v>BSX-%NONNW-315</v>
      </c>
      <c r="C4290" t="s">
        <v>2128</v>
      </c>
      <c r="D4290" s="49">
        <f>'Optional Test Detail'!$F$348</f>
        <v>0</v>
      </c>
    </row>
    <row r="4291" spans="1:4" x14ac:dyDescent="0.35">
      <c r="A4291">
        <v>316</v>
      </c>
      <c r="B4291" t="str">
        <f t="shared" si="51"/>
        <v>BSX-%NONNW-316</v>
      </c>
      <c r="C4291" t="s">
        <v>2129</v>
      </c>
      <c r="D4291" s="49">
        <f>'Optional Test Detail'!$F$349</f>
        <v>0</v>
      </c>
    </row>
    <row r="4292" spans="1:4" x14ac:dyDescent="0.35">
      <c r="A4292">
        <v>317</v>
      </c>
      <c r="B4292" t="str">
        <f t="shared" si="51"/>
        <v>BSX-%NONNW-317</v>
      </c>
      <c r="C4292" t="s">
        <v>2130</v>
      </c>
      <c r="D4292" s="49">
        <f>'Optional Test Detail'!$F$350</f>
        <v>0</v>
      </c>
    </row>
    <row r="4293" spans="1:4" x14ac:dyDescent="0.35">
      <c r="A4293">
        <v>318</v>
      </c>
      <c r="B4293" t="str">
        <f t="shared" si="51"/>
        <v>BSX-%NONNW-318</v>
      </c>
      <c r="C4293" t="s">
        <v>2131</v>
      </c>
      <c r="D4293" s="49">
        <f>'Optional Test Detail'!$F$351</f>
        <v>0</v>
      </c>
    </row>
    <row r="4294" spans="1:4" x14ac:dyDescent="0.35">
      <c r="A4294">
        <v>319</v>
      </c>
      <c r="B4294" t="str">
        <f t="shared" si="51"/>
        <v>BSX-%NONNW-319</v>
      </c>
      <c r="C4294" t="s">
        <v>2132</v>
      </c>
      <c r="D4294" s="49">
        <f>'Optional Test Detail'!$F$352</f>
        <v>0</v>
      </c>
    </row>
    <row r="4295" spans="1:4" x14ac:dyDescent="0.35">
      <c r="A4295">
        <v>320</v>
      </c>
      <c r="B4295" t="str">
        <f t="shared" si="51"/>
        <v>BSX-%NONNW-320</v>
      </c>
      <c r="C4295" t="s">
        <v>2133</v>
      </c>
      <c r="D4295" s="49">
        <f>'Optional Test Detail'!$F$353</f>
        <v>0</v>
      </c>
    </row>
    <row r="4296" spans="1:4" x14ac:dyDescent="0.35">
      <c r="A4296">
        <v>321</v>
      </c>
      <c r="B4296" t="str">
        <f t="shared" si="51"/>
        <v>BSX-%NONNW-321</v>
      </c>
      <c r="C4296" t="s">
        <v>2134</v>
      </c>
      <c r="D4296" s="49">
        <f>'Optional Test Detail'!$F$354</f>
        <v>0</v>
      </c>
    </row>
    <row r="4297" spans="1:4" x14ac:dyDescent="0.35">
      <c r="A4297">
        <v>322</v>
      </c>
      <c r="B4297" t="str">
        <f t="shared" si="51"/>
        <v>BSX-%NONNW-322</v>
      </c>
      <c r="C4297" t="s">
        <v>2135</v>
      </c>
      <c r="D4297" s="49">
        <f>'Optional Test Detail'!$F$355</f>
        <v>0</v>
      </c>
    </row>
    <row r="4298" spans="1:4" x14ac:dyDescent="0.35">
      <c r="A4298">
        <v>323</v>
      </c>
      <c r="B4298" t="str">
        <f t="shared" si="51"/>
        <v>BSX-%NONNW-323</v>
      </c>
      <c r="C4298" t="s">
        <v>2136</v>
      </c>
      <c r="D4298" s="49">
        <f>'Optional Test Detail'!$F$356</f>
        <v>0</v>
      </c>
    </row>
    <row r="4299" spans="1:4" x14ac:dyDescent="0.35">
      <c r="A4299">
        <v>324</v>
      </c>
      <c r="B4299" t="str">
        <f t="shared" si="51"/>
        <v>BSX-%NONNW-324</v>
      </c>
      <c r="C4299" t="s">
        <v>2137</v>
      </c>
      <c r="D4299" s="49">
        <f>'Optional Test Detail'!$F$357</f>
        <v>0</v>
      </c>
    </row>
    <row r="4300" spans="1:4" x14ac:dyDescent="0.35">
      <c r="A4300">
        <v>325</v>
      </c>
      <c r="B4300" t="str">
        <f t="shared" si="51"/>
        <v>BSX-%NONNW-325</v>
      </c>
      <c r="C4300" t="s">
        <v>2138</v>
      </c>
      <c r="D4300" s="49">
        <f>'Optional Test Detail'!$F$358</f>
        <v>0</v>
      </c>
    </row>
    <row r="4301" spans="1:4" x14ac:dyDescent="0.35">
      <c r="A4301">
        <v>326</v>
      </c>
      <c r="B4301" t="str">
        <f t="shared" si="51"/>
        <v>BSX-%NONNW-326</v>
      </c>
      <c r="C4301" t="s">
        <v>2278</v>
      </c>
      <c r="D4301" s="49">
        <f>'Optional Test Detail'!$F$359</f>
        <v>0</v>
      </c>
    </row>
    <row r="4302" spans="1:4" x14ac:dyDescent="0.35">
      <c r="A4302">
        <v>327</v>
      </c>
      <c r="B4302" t="str">
        <f t="shared" si="51"/>
        <v>BSX-%NONNW-327</v>
      </c>
      <c r="C4302" t="s">
        <v>2279</v>
      </c>
      <c r="D4302" s="49">
        <f>'Optional Test Detail'!$F$360</f>
        <v>0</v>
      </c>
    </row>
    <row r="4303" spans="1:4" x14ac:dyDescent="0.35">
      <c r="A4303" t="s">
        <v>2297</v>
      </c>
      <c r="B4303" t="str">
        <f t="shared" si="51"/>
        <v/>
      </c>
    </row>
    <row r="4304" spans="1:4" x14ac:dyDescent="0.35">
      <c r="A4304" t="s">
        <v>2297</v>
      </c>
      <c r="B4304" t="str">
        <f t="shared" si="51"/>
        <v/>
      </c>
      <c r="C4304" t="s">
        <v>2287</v>
      </c>
    </row>
    <row r="4305" spans="1:4" x14ac:dyDescent="0.35">
      <c r="A4305">
        <v>328</v>
      </c>
      <c r="B4305" t="str">
        <f t="shared" si="51"/>
        <v>BSX-%NONNW-328</v>
      </c>
      <c r="C4305" t="s">
        <v>2140</v>
      </c>
      <c r="D4305" s="49">
        <f>'Optional Test Detail'!$F$363</f>
        <v>0</v>
      </c>
    </row>
    <row r="4306" spans="1:4" x14ac:dyDescent="0.35">
      <c r="A4306">
        <v>329</v>
      </c>
      <c r="B4306" t="str">
        <f t="shared" si="51"/>
        <v>BSX-%NONNW-329</v>
      </c>
      <c r="C4306" t="s">
        <v>2141</v>
      </c>
      <c r="D4306" s="49">
        <f>'Optional Test Detail'!$F$364</f>
        <v>0</v>
      </c>
    </row>
    <row r="4307" spans="1:4" x14ac:dyDescent="0.35">
      <c r="A4307">
        <v>330</v>
      </c>
      <c r="B4307" t="str">
        <f t="shared" si="51"/>
        <v>BSX-%NONNW-330</v>
      </c>
      <c r="C4307" t="s">
        <v>2142</v>
      </c>
      <c r="D4307" s="49">
        <f>'Optional Test Detail'!$F$365</f>
        <v>0</v>
      </c>
    </row>
    <row r="4308" spans="1:4" x14ac:dyDescent="0.35">
      <c r="A4308">
        <v>331</v>
      </c>
      <c r="B4308" t="str">
        <f t="shared" si="51"/>
        <v>BSX-%NONNW-331</v>
      </c>
      <c r="C4308" t="s">
        <v>2143</v>
      </c>
      <c r="D4308" s="49">
        <f>'Optional Test Detail'!$F$366</f>
        <v>0</v>
      </c>
    </row>
    <row r="4309" spans="1:4" x14ac:dyDescent="0.35">
      <c r="A4309">
        <v>332</v>
      </c>
      <c r="B4309" t="str">
        <f t="shared" si="51"/>
        <v>BSX-%NONNW-332</v>
      </c>
      <c r="C4309" t="s">
        <v>2144</v>
      </c>
      <c r="D4309" s="49">
        <f>'Optional Test Detail'!$F$367</f>
        <v>0</v>
      </c>
    </row>
    <row r="4310" spans="1:4" x14ac:dyDescent="0.35">
      <c r="A4310">
        <v>333</v>
      </c>
      <c r="B4310" t="str">
        <f t="shared" si="51"/>
        <v>BSX-%NONNW-333</v>
      </c>
      <c r="C4310" t="s">
        <v>2145</v>
      </c>
      <c r="D4310" s="49">
        <f>'Optional Test Detail'!$F$368</f>
        <v>0</v>
      </c>
    </row>
    <row r="4311" spans="1:4" x14ac:dyDescent="0.35">
      <c r="A4311" t="s">
        <v>2297</v>
      </c>
      <c r="B4311" t="str">
        <f t="shared" si="51"/>
        <v/>
      </c>
    </row>
    <row r="4312" spans="1:4" x14ac:dyDescent="0.35">
      <c r="A4312" t="s">
        <v>2297</v>
      </c>
      <c r="B4312" t="str">
        <f t="shared" si="51"/>
        <v/>
      </c>
      <c r="C4312" t="s">
        <v>2288</v>
      </c>
    </row>
    <row r="4313" spans="1:4" x14ac:dyDescent="0.35">
      <c r="A4313">
        <v>334</v>
      </c>
      <c r="B4313" t="str">
        <f t="shared" si="51"/>
        <v>BSX-%NONNW-334</v>
      </c>
      <c r="C4313" t="s">
        <v>2146</v>
      </c>
      <c r="D4313" s="49">
        <f>'Optional Test Detail'!$F$371</f>
        <v>0</v>
      </c>
    </row>
    <row r="4314" spans="1:4" x14ac:dyDescent="0.35">
      <c r="A4314">
        <v>335</v>
      </c>
      <c r="B4314" t="str">
        <f t="shared" si="51"/>
        <v>BSX-%NONNW-335</v>
      </c>
      <c r="C4314" t="s">
        <v>2147</v>
      </c>
      <c r="D4314" s="49">
        <f>'Optional Test Detail'!$F$372</f>
        <v>0</v>
      </c>
    </row>
    <row r="4315" spans="1:4" x14ac:dyDescent="0.35">
      <c r="A4315">
        <v>336</v>
      </c>
      <c r="B4315" t="str">
        <f t="shared" si="51"/>
        <v>BSX-%NONNW-336</v>
      </c>
      <c r="C4315" t="s">
        <v>2148</v>
      </c>
      <c r="D4315" s="49">
        <f>'Optional Test Detail'!$F$373</f>
        <v>0</v>
      </c>
    </row>
    <row r="4316" spans="1:4" x14ac:dyDescent="0.35">
      <c r="A4316">
        <v>337</v>
      </c>
      <c r="B4316" t="str">
        <f t="shared" si="51"/>
        <v>BSX-%NONNW-337</v>
      </c>
      <c r="C4316" t="s">
        <v>2149</v>
      </c>
      <c r="D4316" s="49">
        <f>'Optional Test Detail'!$F$374</f>
        <v>0</v>
      </c>
    </row>
    <row r="4317" spans="1:4" x14ac:dyDescent="0.35">
      <c r="A4317">
        <v>338</v>
      </c>
      <c r="B4317" t="str">
        <f t="shared" si="51"/>
        <v>BSX-%NONNW-338</v>
      </c>
      <c r="C4317" t="s">
        <v>2276</v>
      </c>
      <c r="D4317" s="49">
        <f>'Optional Test Detail'!$F$375</f>
        <v>0</v>
      </c>
    </row>
    <row r="4318" spans="1:4" x14ac:dyDescent="0.35">
      <c r="A4318">
        <v>339</v>
      </c>
      <c r="B4318" t="str">
        <f t="shared" si="51"/>
        <v>BSX-%NONNW-339</v>
      </c>
      <c r="C4318" t="s">
        <v>2277</v>
      </c>
      <c r="D4318" s="49">
        <f>'Optional Test Detail'!$F$376</f>
        <v>0</v>
      </c>
    </row>
    <row r="4319" spans="1:4" x14ac:dyDescent="0.35">
      <c r="A4319" t="s">
        <v>2297</v>
      </c>
      <c r="B4319" t="str">
        <f t="shared" si="51"/>
        <v/>
      </c>
    </row>
    <row r="4320" spans="1:4" x14ac:dyDescent="0.35">
      <c r="A4320" t="s">
        <v>2297</v>
      </c>
      <c r="B4320" t="str">
        <f t="shared" si="51"/>
        <v/>
      </c>
      <c r="C4320" t="s">
        <v>2289</v>
      </c>
    </row>
    <row r="4321" spans="1:4" x14ac:dyDescent="0.35">
      <c r="A4321">
        <v>340</v>
      </c>
      <c r="B4321" t="str">
        <f t="shared" si="51"/>
        <v>BSX-%NONNW-340</v>
      </c>
      <c r="C4321" t="s">
        <v>2150</v>
      </c>
      <c r="D4321" s="49">
        <f>'Optional Test Detail'!$F$379</f>
        <v>0</v>
      </c>
    </row>
    <row r="4322" spans="1:4" x14ac:dyDescent="0.35">
      <c r="A4322">
        <v>341</v>
      </c>
      <c r="B4322" t="str">
        <f t="shared" si="51"/>
        <v>BSX-%NONNW-341</v>
      </c>
      <c r="C4322" t="s">
        <v>2151</v>
      </c>
      <c r="D4322" s="49">
        <f>'Optional Test Detail'!$F$380</f>
        <v>0</v>
      </c>
    </row>
    <row r="4323" spans="1:4" x14ac:dyDescent="0.35">
      <c r="A4323">
        <v>342</v>
      </c>
      <c r="B4323" t="str">
        <f t="shared" si="51"/>
        <v>BSX-%NONNW-342</v>
      </c>
      <c r="C4323" t="s">
        <v>2135</v>
      </c>
      <c r="D4323" s="49">
        <f>'Optional Test Detail'!$F$381</f>
        <v>0</v>
      </c>
    </row>
    <row r="4324" spans="1:4" x14ac:dyDescent="0.35">
      <c r="A4324">
        <v>343</v>
      </c>
      <c r="B4324" t="str">
        <f t="shared" si="51"/>
        <v>BSX-%NONNW-343</v>
      </c>
      <c r="C4324" t="s">
        <v>2152</v>
      </c>
      <c r="D4324" s="49">
        <f>'Optional Test Detail'!$F$382</f>
        <v>0</v>
      </c>
    </row>
    <row r="4325" spans="1:4" x14ac:dyDescent="0.35">
      <c r="A4325">
        <v>344</v>
      </c>
      <c r="B4325" t="str">
        <f t="shared" si="51"/>
        <v>BSX-%NONNW-344</v>
      </c>
      <c r="C4325" t="s">
        <v>2274</v>
      </c>
      <c r="D4325" s="49">
        <f>'Optional Test Detail'!$F$383</f>
        <v>0</v>
      </c>
    </row>
    <row r="4326" spans="1:4" x14ac:dyDescent="0.35">
      <c r="A4326">
        <v>345</v>
      </c>
      <c r="B4326" t="str">
        <f t="shared" si="51"/>
        <v>BSX-%NONNW-345</v>
      </c>
      <c r="C4326" t="s">
        <v>2275</v>
      </c>
      <c r="D4326" s="49">
        <f>'Optional Test Detail'!$F$384</f>
        <v>0</v>
      </c>
    </row>
    <row r="4327" spans="1:4" x14ac:dyDescent="0.35">
      <c r="A4327" t="s">
        <v>2297</v>
      </c>
      <c r="B4327" t="str">
        <f t="shared" si="51"/>
        <v/>
      </c>
    </row>
    <row r="4328" spans="1:4" x14ac:dyDescent="0.35">
      <c r="A4328" t="s">
        <v>2297</v>
      </c>
      <c r="B4328" t="str">
        <f t="shared" si="51"/>
        <v/>
      </c>
      <c r="C4328" t="s">
        <v>2290</v>
      </c>
    </row>
    <row r="4329" spans="1:4" x14ac:dyDescent="0.35">
      <c r="A4329">
        <v>346</v>
      </c>
      <c r="B4329" t="str">
        <f t="shared" si="51"/>
        <v>BSX-%NONNW-346</v>
      </c>
      <c r="C4329" t="s">
        <v>2153</v>
      </c>
      <c r="D4329" s="49">
        <f>'Optional Test Detail'!$F$387</f>
        <v>0</v>
      </c>
    </row>
    <row r="4330" spans="1:4" x14ac:dyDescent="0.35">
      <c r="A4330">
        <v>347</v>
      </c>
      <c r="B4330" t="str">
        <f t="shared" si="51"/>
        <v>BSX-%NONNW-347</v>
      </c>
      <c r="C4330" t="s">
        <v>2154</v>
      </c>
      <c r="D4330" s="49">
        <f>'Optional Test Detail'!$F$388</f>
        <v>0</v>
      </c>
    </row>
    <row r="4331" spans="1:4" x14ac:dyDescent="0.35">
      <c r="A4331">
        <v>348</v>
      </c>
      <c r="B4331" t="str">
        <f t="shared" si="51"/>
        <v>BSX-%NONNW-348</v>
      </c>
      <c r="C4331" t="s">
        <v>2155</v>
      </c>
      <c r="D4331" s="49">
        <f>'Optional Test Detail'!$F$389</f>
        <v>0</v>
      </c>
    </row>
    <row r="4332" spans="1:4" x14ac:dyDescent="0.35">
      <c r="A4332">
        <v>349</v>
      </c>
      <c r="B4332" t="str">
        <f t="shared" si="51"/>
        <v>BSX-%NONNW-349</v>
      </c>
      <c r="C4332" t="s">
        <v>2156</v>
      </c>
      <c r="D4332" s="49">
        <f>'Optional Test Detail'!$F$390</f>
        <v>0</v>
      </c>
    </row>
    <row r="4333" spans="1:4" x14ac:dyDescent="0.35">
      <c r="A4333">
        <v>350</v>
      </c>
      <c r="B4333" t="str">
        <f t="shared" si="51"/>
        <v>BSX-%NONNW-350</v>
      </c>
      <c r="C4333" t="s">
        <v>2157</v>
      </c>
      <c r="D4333" s="49">
        <f>'Optional Test Detail'!$F$391</f>
        <v>0</v>
      </c>
    </row>
    <row r="4334" spans="1:4" x14ac:dyDescent="0.35">
      <c r="A4334">
        <v>351</v>
      </c>
      <c r="B4334" t="str">
        <f t="shared" si="51"/>
        <v>BSX-%NONNW-351</v>
      </c>
      <c r="C4334" t="s">
        <v>2158</v>
      </c>
      <c r="D4334" s="49">
        <f>'Optional Test Detail'!$F$392</f>
        <v>0</v>
      </c>
    </row>
    <row r="4335" spans="1:4" x14ac:dyDescent="0.35">
      <c r="A4335">
        <v>352</v>
      </c>
      <c r="B4335" t="str">
        <f t="shared" si="51"/>
        <v>BSX-%NONNW-352</v>
      </c>
      <c r="C4335" t="s">
        <v>2159</v>
      </c>
      <c r="D4335" s="49">
        <f>'Optional Test Detail'!$F$393</f>
        <v>0</v>
      </c>
    </row>
    <row r="4336" spans="1:4" x14ac:dyDescent="0.35">
      <c r="A4336">
        <v>353</v>
      </c>
      <c r="B4336" t="str">
        <f t="shared" si="51"/>
        <v>BSX-%NONNW-353</v>
      </c>
      <c r="C4336" t="s">
        <v>2160</v>
      </c>
      <c r="D4336" s="49">
        <f>'Optional Test Detail'!$F$394</f>
        <v>0</v>
      </c>
    </row>
    <row r="4337" spans="1:4" x14ac:dyDescent="0.35">
      <c r="A4337">
        <v>354</v>
      </c>
      <c r="B4337" t="str">
        <f t="shared" si="51"/>
        <v>BSX-%NONNW-354</v>
      </c>
      <c r="C4337" t="s">
        <v>2161</v>
      </c>
      <c r="D4337" s="49">
        <f>'Optional Test Detail'!$F$395</f>
        <v>0</v>
      </c>
    </row>
    <row r="4338" spans="1:4" x14ac:dyDescent="0.35">
      <c r="A4338">
        <v>355</v>
      </c>
      <c r="B4338" t="str">
        <f t="shared" si="51"/>
        <v>BSX-%NONNW-355</v>
      </c>
      <c r="C4338" t="s">
        <v>2162</v>
      </c>
      <c r="D4338" s="49">
        <f>'Optional Test Detail'!$F$396</f>
        <v>0</v>
      </c>
    </row>
    <row r="4339" spans="1:4" x14ac:dyDescent="0.35">
      <c r="A4339">
        <v>356</v>
      </c>
      <c r="B4339" t="str">
        <f t="shared" ref="B4339:B4402" si="52">IF(A4339="","",CONCATENATE("BSX-%NONNW-",A4339))</f>
        <v>BSX-%NONNW-356</v>
      </c>
      <c r="C4339" t="s">
        <v>2163</v>
      </c>
      <c r="D4339" s="49">
        <f>'Optional Test Detail'!$F$397</f>
        <v>0</v>
      </c>
    </row>
    <row r="4340" spans="1:4" x14ac:dyDescent="0.35">
      <c r="A4340" t="s">
        <v>2297</v>
      </c>
      <c r="B4340" t="str">
        <f t="shared" si="52"/>
        <v/>
      </c>
    </row>
    <row r="4341" spans="1:4" x14ac:dyDescent="0.35">
      <c r="A4341" t="s">
        <v>2297</v>
      </c>
      <c r="B4341" t="str">
        <f t="shared" si="52"/>
        <v/>
      </c>
      <c r="C4341" t="s">
        <v>2291</v>
      </c>
    </row>
    <row r="4342" spans="1:4" x14ac:dyDescent="0.35">
      <c r="A4342">
        <v>357</v>
      </c>
      <c r="B4342" t="str">
        <f t="shared" si="52"/>
        <v>BSX-%NONNW-357</v>
      </c>
      <c r="C4342" t="s">
        <v>2164</v>
      </c>
      <c r="D4342" s="49">
        <f>'Optional Test Detail'!$F$400</f>
        <v>0</v>
      </c>
    </row>
    <row r="4343" spans="1:4" x14ac:dyDescent="0.35">
      <c r="A4343">
        <v>358</v>
      </c>
      <c r="B4343" t="str">
        <f t="shared" si="52"/>
        <v>BSX-%NONNW-358</v>
      </c>
      <c r="C4343" t="s">
        <v>2165</v>
      </c>
      <c r="D4343" s="49">
        <f>'Optional Test Detail'!$F$401</f>
        <v>0</v>
      </c>
    </row>
    <row r="4344" spans="1:4" x14ac:dyDescent="0.35">
      <c r="A4344">
        <v>359</v>
      </c>
      <c r="B4344" t="str">
        <f t="shared" si="52"/>
        <v>BSX-%NONNW-359</v>
      </c>
      <c r="C4344" t="s">
        <v>2166</v>
      </c>
      <c r="D4344" s="49">
        <f>'Optional Test Detail'!$F$402</f>
        <v>0</v>
      </c>
    </row>
    <row r="4345" spans="1:4" x14ac:dyDescent="0.35">
      <c r="A4345">
        <v>360</v>
      </c>
      <c r="B4345" t="str">
        <f t="shared" si="52"/>
        <v>BSX-%NONNW-360</v>
      </c>
      <c r="C4345" t="s">
        <v>2167</v>
      </c>
      <c r="D4345" s="49">
        <f>'Optional Test Detail'!$F$403</f>
        <v>0</v>
      </c>
    </row>
    <row r="4346" spans="1:4" x14ac:dyDescent="0.35">
      <c r="A4346">
        <v>361</v>
      </c>
      <c r="B4346" t="str">
        <f t="shared" si="52"/>
        <v>BSX-%NONNW-361</v>
      </c>
      <c r="C4346" t="s">
        <v>2272</v>
      </c>
      <c r="D4346" s="49">
        <f>'Optional Test Detail'!$F$404</f>
        <v>0</v>
      </c>
    </row>
    <row r="4347" spans="1:4" x14ac:dyDescent="0.35">
      <c r="A4347">
        <v>362</v>
      </c>
      <c r="B4347" t="str">
        <f t="shared" si="52"/>
        <v>BSX-%NONNW-362</v>
      </c>
      <c r="C4347" t="s">
        <v>2273</v>
      </c>
      <c r="D4347" s="49">
        <f>'Optional Test Detail'!$F$405</f>
        <v>0</v>
      </c>
    </row>
    <row r="4348" spans="1:4" x14ac:dyDescent="0.35">
      <c r="A4348" t="s">
        <v>2297</v>
      </c>
      <c r="B4348" t="str">
        <f t="shared" si="52"/>
        <v/>
      </c>
    </row>
    <row r="4349" spans="1:4" x14ac:dyDescent="0.35">
      <c r="A4349" t="s">
        <v>2297</v>
      </c>
      <c r="B4349" t="str">
        <f t="shared" si="52"/>
        <v/>
      </c>
    </row>
    <row r="4350" spans="1:4" x14ac:dyDescent="0.35">
      <c r="A4350" t="s">
        <v>2297</v>
      </c>
      <c r="B4350" t="str">
        <f t="shared" si="52"/>
        <v/>
      </c>
      <c r="C4350" t="s">
        <v>188</v>
      </c>
    </row>
    <row r="4351" spans="1:4" x14ac:dyDescent="0.35">
      <c r="A4351" t="s">
        <v>2297</v>
      </c>
      <c r="B4351" t="str">
        <f t="shared" si="52"/>
        <v/>
      </c>
      <c r="C4351" t="s">
        <v>2292</v>
      </c>
    </row>
    <row r="4352" spans="1:4" x14ac:dyDescent="0.35">
      <c r="A4352">
        <v>363</v>
      </c>
      <c r="B4352" t="str">
        <f t="shared" si="52"/>
        <v>BSX-%NONNW-363</v>
      </c>
      <c r="C4352" t="s">
        <v>2168</v>
      </c>
      <c r="D4352" s="49">
        <f>'Optional Test Detail'!$F$410</f>
        <v>0</v>
      </c>
    </row>
    <row r="4353" spans="1:4" x14ac:dyDescent="0.35">
      <c r="A4353">
        <v>364</v>
      </c>
      <c r="B4353" t="str">
        <f t="shared" si="52"/>
        <v>BSX-%NONNW-364</v>
      </c>
      <c r="C4353" t="s">
        <v>2169</v>
      </c>
      <c r="D4353" s="49">
        <f>'Optional Test Detail'!$F$411</f>
        <v>0</v>
      </c>
    </row>
    <row r="4354" spans="1:4" x14ac:dyDescent="0.35">
      <c r="A4354">
        <v>365</v>
      </c>
      <c r="B4354" t="str">
        <f t="shared" si="52"/>
        <v>BSX-%NONNW-365</v>
      </c>
      <c r="C4354" t="s">
        <v>2170</v>
      </c>
      <c r="D4354" s="49">
        <f>'Optional Test Detail'!$F$412</f>
        <v>0</v>
      </c>
    </row>
    <row r="4355" spans="1:4" x14ac:dyDescent="0.35">
      <c r="A4355">
        <v>366</v>
      </c>
      <c r="B4355" t="str">
        <f t="shared" si="52"/>
        <v>BSX-%NONNW-366</v>
      </c>
      <c r="C4355" t="s">
        <v>2171</v>
      </c>
      <c r="D4355" s="49">
        <f>'Optional Test Detail'!$F$413</f>
        <v>0</v>
      </c>
    </row>
    <row r="4356" spans="1:4" x14ac:dyDescent="0.35">
      <c r="A4356">
        <v>367</v>
      </c>
      <c r="B4356" t="str">
        <f t="shared" si="52"/>
        <v>BSX-%NONNW-367</v>
      </c>
      <c r="C4356" t="s">
        <v>2172</v>
      </c>
      <c r="D4356" s="49">
        <f>'Optional Test Detail'!$F$414</f>
        <v>0</v>
      </c>
    </row>
    <row r="4357" spans="1:4" x14ac:dyDescent="0.35">
      <c r="A4357">
        <v>368</v>
      </c>
      <c r="B4357" t="str">
        <f t="shared" si="52"/>
        <v>BSX-%NONNW-368</v>
      </c>
      <c r="C4357" t="s">
        <v>2173</v>
      </c>
      <c r="D4357" s="49">
        <f>'Optional Test Detail'!$F$415</f>
        <v>0</v>
      </c>
    </row>
    <row r="4358" spans="1:4" x14ac:dyDescent="0.35">
      <c r="A4358">
        <v>369</v>
      </c>
      <c r="B4358" t="str">
        <f t="shared" si="52"/>
        <v>BSX-%NONNW-369</v>
      </c>
      <c r="C4358" t="s">
        <v>2174</v>
      </c>
      <c r="D4358" s="49">
        <f>'Optional Test Detail'!$F$416</f>
        <v>0</v>
      </c>
    </row>
    <row r="4359" spans="1:4" x14ac:dyDescent="0.35">
      <c r="A4359">
        <v>370</v>
      </c>
      <c r="B4359" t="str">
        <f t="shared" si="52"/>
        <v>BSX-%NONNW-370</v>
      </c>
      <c r="C4359" t="s">
        <v>2175</v>
      </c>
      <c r="D4359" s="49">
        <f>'Optional Test Detail'!$F$417</f>
        <v>0</v>
      </c>
    </row>
    <row r="4360" spans="1:4" x14ac:dyDescent="0.35">
      <c r="A4360">
        <v>371</v>
      </c>
      <c r="B4360" t="str">
        <f t="shared" si="52"/>
        <v>BSX-%NONNW-371</v>
      </c>
      <c r="C4360" t="s">
        <v>2176</v>
      </c>
      <c r="D4360" s="49">
        <f>'Optional Test Detail'!$F$418</f>
        <v>0</v>
      </c>
    </row>
    <row r="4361" spans="1:4" x14ac:dyDescent="0.35">
      <c r="A4361">
        <v>372</v>
      </c>
      <c r="B4361" t="str">
        <f t="shared" si="52"/>
        <v>BSX-%NONNW-372</v>
      </c>
      <c r="C4361" t="s">
        <v>2177</v>
      </c>
      <c r="D4361" s="49">
        <f>'Optional Test Detail'!$F$419</f>
        <v>0</v>
      </c>
    </row>
    <row r="4362" spans="1:4" x14ac:dyDescent="0.35">
      <c r="A4362">
        <v>373</v>
      </c>
      <c r="B4362" t="str">
        <f t="shared" si="52"/>
        <v>BSX-%NONNW-373</v>
      </c>
      <c r="C4362" t="s">
        <v>2178</v>
      </c>
      <c r="D4362" s="49">
        <f>'Optional Test Detail'!$F$420</f>
        <v>0</v>
      </c>
    </row>
    <row r="4363" spans="1:4" x14ac:dyDescent="0.35">
      <c r="A4363">
        <v>374</v>
      </c>
      <c r="B4363" t="str">
        <f t="shared" si="52"/>
        <v>BSX-%NONNW-374</v>
      </c>
      <c r="C4363" t="s">
        <v>2179</v>
      </c>
      <c r="D4363" s="49">
        <f>'Optional Test Detail'!$F$421</f>
        <v>0</v>
      </c>
    </row>
    <row r="4364" spans="1:4" x14ac:dyDescent="0.35">
      <c r="A4364">
        <v>375</v>
      </c>
      <c r="B4364" t="str">
        <f t="shared" si="52"/>
        <v>BSX-%NONNW-375</v>
      </c>
      <c r="C4364" t="s">
        <v>2180</v>
      </c>
      <c r="D4364" s="49">
        <f>'Optional Test Detail'!$F$422</f>
        <v>0</v>
      </c>
    </row>
    <row r="4365" spans="1:4" x14ac:dyDescent="0.35">
      <c r="A4365">
        <v>376</v>
      </c>
      <c r="B4365" t="str">
        <f t="shared" si="52"/>
        <v>BSX-%NONNW-376</v>
      </c>
      <c r="C4365" t="s">
        <v>2181</v>
      </c>
      <c r="D4365" s="49">
        <f>'Optional Test Detail'!$F$423</f>
        <v>0</v>
      </c>
    </row>
    <row r="4366" spans="1:4" x14ac:dyDescent="0.35">
      <c r="A4366">
        <v>377</v>
      </c>
      <c r="B4366" t="str">
        <f t="shared" si="52"/>
        <v>BSX-%NONNW-377</v>
      </c>
      <c r="C4366" t="s">
        <v>2182</v>
      </c>
      <c r="D4366" s="49">
        <f>'Optional Test Detail'!$F$424</f>
        <v>0</v>
      </c>
    </row>
    <row r="4367" spans="1:4" x14ac:dyDescent="0.35">
      <c r="A4367">
        <v>378</v>
      </c>
      <c r="B4367" t="str">
        <f t="shared" si="52"/>
        <v>BSX-%NONNW-378</v>
      </c>
      <c r="C4367" t="s">
        <v>2183</v>
      </c>
      <c r="D4367" s="49">
        <f>'Optional Test Detail'!$F$425</f>
        <v>0</v>
      </c>
    </row>
    <row r="4368" spans="1:4" x14ac:dyDescent="0.35">
      <c r="A4368">
        <v>379</v>
      </c>
      <c r="B4368" t="str">
        <f t="shared" si="52"/>
        <v>BSX-%NONNW-379</v>
      </c>
      <c r="C4368" t="s">
        <v>2184</v>
      </c>
      <c r="D4368" s="49">
        <f>'Optional Test Detail'!$F$426</f>
        <v>0</v>
      </c>
    </row>
    <row r="4369" spans="1:4" x14ac:dyDescent="0.35">
      <c r="A4369">
        <v>380</v>
      </c>
      <c r="B4369" t="str">
        <f t="shared" si="52"/>
        <v>BSX-%NONNW-380</v>
      </c>
      <c r="C4369" t="s">
        <v>2185</v>
      </c>
      <c r="D4369" s="49">
        <f>'Optional Test Detail'!$F$427</f>
        <v>0</v>
      </c>
    </row>
    <row r="4370" spans="1:4" x14ac:dyDescent="0.35">
      <c r="A4370">
        <v>381</v>
      </c>
      <c r="B4370" t="str">
        <f t="shared" si="52"/>
        <v>BSX-%NONNW-381</v>
      </c>
      <c r="C4370" t="s">
        <v>2186</v>
      </c>
      <c r="D4370" s="49">
        <f>'Optional Test Detail'!$F$428</f>
        <v>0</v>
      </c>
    </row>
    <row r="4371" spans="1:4" x14ac:dyDescent="0.35">
      <c r="A4371">
        <v>382</v>
      </c>
      <c r="B4371" t="str">
        <f t="shared" si="52"/>
        <v>BSX-%NONNW-382</v>
      </c>
      <c r="C4371" t="s">
        <v>2187</v>
      </c>
      <c r="D4371" s="49">
        <f>'Optional Test Detail'!$F$429</f>
        <v>0</v>
      </c>
    </row>
    <row r="4372" spans="1:4" x14ac:dyDescent="0.35">
      <c r="A4372">
        <v>383</v>
      </c>
      <c r="B4372" t="str">
        <f t="shared" si="52"/>
        <v>BSX-%NONNW-383</v>
      </c>
      <c r="C4372" t="s">
        <v>2188</v>
      </c>
      <c r="D4372" s="49">
        <f>'Optional Test Detail'!$F$430</f>
        <v>0</v>
      </c>
    </row>
    <row r="4373" spans="1:4" x14ac:dyDescent="0.35">
      <c r="A4373">
        <v>384</v>
      </c>
      <c r="B4373" t="str">
        <f t="shared" si="52"/>
        <v>BSX-%NONNW-384</v>
      </c>
      <c r="C4373" t="s">
        <v>2189</v>
      </c>
      <c r="D4373" s="49">
        <f>'Optional Test Detail'!$F$431</f>
        <v>0</v>
      </c>
    </row>
    <row r="4374" spans="1:4" x14ac:dyDescent="0.35">
      <c r="A4374">
        <v>385</v>
      </c>
      <c r="B4374" t="str">
        <f t="shared" si="52"/>
        <v>BSX-%NONNW-385</v>
      </c>
      <c r="C4374" t="s">
        <v>2190</v>
      </c>
      <c r="D4374" s="49">
        <f>'Optional Test Detail'!$F$432</f>
        <v>0</v>
      </c>
    </row>
    <row r="4375" spans="1:4" x14ac:dyDescent="0.35">
      <c r="A4375">
        <v>386</v>
      </c>
      <c r="B4375" t="str">
        <f t="shared" si="52"/>
        <v>BSX-%NONNW-386</v>
      </c>
      <c r="C4375" t="s">
        <v>2191</v>
      </c>
      <c r="D4375" s="49">
        <f>'Optional Test Detail'!$F$433</f>
        <v>0</v>
      </c>
    </row>
    <row r="4376" spans="1:4" x14ac:dyDescent="0.35">
      <c r="A4376">
        <v>387</v>
      </c>
      <c r="B4376" t="str">
        <f t="shared" si="52"/>
        <v>BSX-%NONNW-387</v>
      </c>
      <c r="C4376" t="s">
        <v>2192</v>
      </c>
      <c r="D4376" s="49">
        <f>'Optional Test Detail'!$F$434</f>
        <v>0</v>
      </c>
    </row>
    <row r="4377" spans="1:4" x14ac:dyDescent="0.35">
      <c r="A4377">
        <v>388</v>
      </c>
      <c r="B4377" t="str">
        <f t="shared" si="52"/>
        <v>BSX-%NONNW-388</v>
      </c>
      <c r="C4377" t="s">
        <v>2193</v>
      </c>
      <c r="D4377" s="49">
        <f>'Optional Test Detail'!$F$435</f>
        <v>0</v>
      </c>
    </row>
    <row r="4378" spans="1:4" x14ac:dyDescent="0.35">
      <c r="A4378">
        <v>389</v>
      </c>
      <c r="B4378" t="str">
        <f t="shared" si="52"/>
        <v>BSX-%NONNW-389</v>
      </c>
      <c r="C4378" t="s">
        <v>2194</v>
      </c>
      <c r="D4378" s="49">
        <f>'Optional Test Detail'!$F$436</f>
        <v>0</v>
      </c>
    </row>
    <row r="4379" spans="1:4" x14ac:dyDescent="0.35">
      <c r="A4379">
        <v>390</v>
      </c>
      <c r="B4379" t="str">
        <f t="shared" si="52"/>
        <v>BSX-%NONNW-390</v>
      </c>
      <c r="C4379" t="s">
        <v>2195</v>
      </c>
      <c r="D4379" s="49">
        <f>'Optional Test Detail'!$F$437</f>
        <v>0</v>
      </c>
    </row>
    <row r="4380" spans="1:4" x14ac:dyDescent="0.35">
      <c r="A4380">
        <v>391</v>
      </c>
      <c r="B4380" t="str">
        <f t="shared" si="52"/>
        <v>BSX-%NONNW-391</v>
      </c>
      <c r="C4380" t="s">
        <v>2196</v>
      </c>
      <c r="D4380" s="49">
        <f>'Optional Test Detail'!$F$438</f>
        <v>0</v>
      </c>
    </row>
    <row r="4381" spans="1:4" x14ac:dyDescent="0.35">
      <c r="A4381">
        <v>392</v>
      </c>
      <c r="B4381" t="str">
        <f t="shared" si="52"/>
        <v>BSX-%NONNW-392</v>
      </c>
      <c r="C4381" t="s">
        <v>2197</v>
      </c>
      <c r="D4381" s="49">
        <f>'Optional Test Detail'!$F$439</f>
        <v>0</v>
      </c>
    </row>
    <row r="4382" spans="1:4" x14ac:dyDescent="0.35">
      <c r="A4382">
        <v>393</v>
      </c>
      <c r="B4382" t="str">
        <f t="shared" si="52"/>
        <v>BSX-%NONNW-393</v>
      </c>
      <c r="C4382" t="s">
        <v>2198</v>
      </c>
      <c r="D4382" s="49">
        <f>'Optional Test Detail'!$F$440</f>
        <v>0</v>
      </c>
    </row>
    <row r="4383" spans="1:4" x14ac:dyDescent="0.35">
      <c r="A4383">
        <v>394</v>
      </c>
      <c r="B4383" t="str">
        <f t="shared" si="52"/>
        <v>BSX-%NONNW-394</v>
      </c>
      <c r="C4383" t="s">
        <v>2199</v>
      </c>
      <c r="D4383" s="49">
        <f>'Optional Test Detail'!$F$441</f>
        <v>0</v>
      </c>
    </row>
    <row r="4384" spans="1:4" x14ac:dyDescent="0.35">
      <c r="A4384">
        <v>395</v>
      </c>
      <c r="B4384" t="str">
        <f t="shared" si="52"/>
        <v>BSX-%NONNW-395</v>
      </c>
      <c r="C4384" t="s">
        <v>2200</v>
      </c>
      <c r="D4384" s="49">
        <f>'Optional Test Detail'!$F$442</f>
        <v>0</v>
      </c>
    </row>
    <row r="4385" spans="1:4" x14ac:dyDescent="0.35">
      <c r="A4385">
        <v>396</v>
      </c>
      <c r="B4385" t="str">
        <f t="shared" si="52"/>
        <v>BSX-%NONNW-396</v>
      </c>
      <c r="C4385" t="s">
        <v>2201</v>
      </c>
      <c r="D4385" s="49">
        <f>'Optional Test Detail'!$F$443</f>
        <v>0</v>
      </c>
    </row>
    <row r="4386" spans="1:4" x14ac:dyDescent="0.35">
      <c r="A4386">
        <v>397</v>
      </c>
      <c r="B4386" t="str">
        <f t="shared" si="52"/>
        <v>BSX-%NONNW-397</v>
      </c>
      <c r="C4386" t="s">
        <v>2202</v>
      </c>
      <c r="D4386" s="49">
        <f>'Optional Test Detail'!$F$444</f>
        <v>0</v>
      </c>
    </row>
    <row r="4387" spans="1:4" x14ac:dyDescent="0.35">
      <c r="A4387">
        <v>398</v>
      </c>
      <c r="B4387" t="str">
        <f t="shared" si="52"/>
        <v>BSX-%NONNW-398</v>
      </c>
      <c r="C4387" t="s">
        <v>2203</v>
      </c>
      <c r="D4387" s="49">
        <f>'Optional Test Detail'!$F$445</f>
        <v>0</v>
      </c>
    </row>
    <row r="4388" spans="1:4" x14ac:dyDescent="0.35">
      <c r="A4388">
        <v>399</v>
      </c>
      <c r="B4388" t="str">
        <f t="shared" si="52"/>
        <v>BSX-%NONNW-399</v>
      </c>
      <c r="C4388" t="s">
        <v>2204</v>
      </c>
      <c r="D4388" s="49">
        <f>'Optional Test Detail'!$F$446</f>
        <v>0</v>
      </c>
    </row>
    <row r="4389" spans="1:4" x14ac:dyDescent="0.35">
      <c r="A4389">
        <v>400</v>
      </c>
      <c r="B4389" t="str">
        <f t="shared" si="52"/>
        <v>BSX-%NONNW-400</v>
      </c>
      <c r="C4389" t="s">
        <v>2205</v>
      </c>
      <c r="D4389" s="49">
        <f>'Optional Test Detail'!$F$447</f>
        <v>0</v>
      </c>
    </row>
    <row r="4390" spans="1:4" x14ac:dyDescent="0.35">
      <c r="A4390">
        <v>401</v>
      </c>
      <c r="B4390" t="str">
        <f t="shared" si="52"/>
        <v>BSX-%NONNW-401</v>
      </c>
      <c r="C4390" t="s">
        <v>2206</v>
      </c>
      <c r="D4390" s="49">
        <f>'Optional Test Detail'!$F$448</f>
        <v>0</v>
      </c>
    </row>
    <row r="4391" spans="1:4" x14ac:dyDescent="0.35">
      <c r="A4391">
        <v>402</v>
      </c>
      <c r="B4391" t="str">
        <f t="shared" si="52"/>
        <v>BSX-%NONNW-402</v>
      </c>
      <c r="C4391" t="s">
        <v>2207</v>
      </c>
      <c r="D4391" s="49">
        <f>'Optional Test Detail'!$F$449</f>
        <v>0</v>
      </c>
    </row>
    <row r="4392" spans="1:4" x14ac:dyDescent="0.35">
      <c r="A4392">
        <v>403</v>
      </c>
      <c r="B4392" t="str">
        <f t="shared" si="52"/>
        <v>BSX-%NONNW-403</v>
      </c>
      <c r="C4392" t="s">
        <v>2208</v>
      </c>
      <c r="D4392" s="49">
        <f>'Optional Test Detail'!$F$450</f>
        <v>0</v>
      </c>
    </row>
    <row r="4393" spans="1:4" x14ac:dyDescent="0.35">
      <c r="A4393">
        <v>404</v>
      </c>
      <c r="B4393" t="str">
        <f t="shared" si="52"/>
        <v>BSX-%NONNW-404</v>
      </c>
      <c r="C4393" t="s">
        <v>2209</v>
      </c>
      <c r="D4393" s="49">
        <f>'Optional Test Detail'!$F$451</f>
        <v>0</v>
      </c>
    </row>
    <row r="4394" spans="1:4" x14ac:dyDescent="0.35">
      <c r="A4394">
        <v>405</v>
      </c>
      <c r="B4394" t="str">
        <f t="shared" si="52"/>
        <v>BSX-%NONNW-405</v>
      </c>
      <c r="C4394" t="s">
        <v>2210</v>
      </c>
      <c r="D4394" s="49">
        <f>'Optional Test Detail'!$F$452</f>
        <v>0</v>
      </c>
    </row>
    <row r="4395" spans="1:4" x14ac:dyDescent="0.35">
      <c r="A4395">
        <v>406</v>
      </c>
      <c r="B4395" t="str">
        <f t="shared" si="52"/>
        <v>BSX-%NONNW-406</v>
      </c>
      <c r="C4395" t="s">
        <v>2211</v>
      </c>
      <c r="D4395" s="49">
        <f>'Optional Test Detail'!$F$453</f>
        <v>0</v>
      </c>
    </row>
    <row r="4396" spans="1:4" x14ac:dyDescent="0.35">
      <c r="A4396">
        <v>407</v>
      </c>
      <c r="B4396" t="str">
        <f t="shared" si="52"/>
        <v>BSX-%NONNW-407</v>
      </c>
      <c r="C4396" t="s">
        <v>2212</v>
      </c>
      <c r="D4396" s="49">
        <f>'Optional Test Detail'!$F$454</f>
        <v>0</v>
      </c>
    </row>
    <row r="4397" spans="1:4" x14ac:dyDescent="0.35">
      <c r="A4397">
        <v>408</v>
      </c>
      <c r="B4397" t="str">
        <f t="shared" si="52"/>
        <v>BSX-%NONNW-408</v>
      </c>
      <c r="C4397" t="s">
        <v>2213</v>
      </c>
      <c r="D4397" s="49">
        <f>'Optional Test Detail'!$F$455</f>
        <v>0</v>
      </c>
    </row>
    <row r="4398" spans="1:4" x14ac:dyDescent="0.35">
      <c r="A4398">
        <v>409</v>
      </c>
      <c r="B4398" t="str">
        <f t="shared" si="52"/>
        <v>BSX-%NONNW-409</v>
      </c>
      <c r="C4398" t="s">
        <v>2214</v>
      </c>
      <c r="D4398" s="49">
        <f>'Optional Test Detail'!$F$456</f>
        <v>0</v>
      </c>
    </row>
    <row r="4399" spans="1:4" x14ac:dyDescent="0.35">
      <c r="A4399">
        <v>410</v>
      </c>
      <c r="B4399" t="str">
        <f t="shared" si="52"/>
        <v>BSX-%NONNW-410</v>
      </c>
      <c r="C4399" t="s">
        <v>2215</v>
      </c>
      <c r="D4399" s="49">
        <f>'Optional Test Detail'!$F$457</f>
        <v>0</v>
      </c>
    </row>
    <row r="4400" spans="1:4" x14ac:dyDescent="0.35">
      <c r="A4400">
        <v>411</v>
      </c>
      <c r="B4400" t="str">
        <f t="shared" si="52"/>
        <v>BSX-%NONNW-411</v>
      </c>
      <c r="C4400" t="s">
        <v>2216</v>
      </c>
      <c r="D4400" s="49">
        <f>'Optional Test Detail'!$F$458</f>
        <v>0</v>
      </c>
    </row>
    <row r="4401" spans="1:4" x14ac:dyDescent="0.35">
      <c r="A4401">
        <v>412</v>
      </c>
      <c r="B4401" t="str">
        <f t="shared" si="52"/>
        <v>BSX-%NONNW-412</v>
      </c>
      <c r="C4401" t="s">
        <v>2217</v>
      </c>
      <c r="D4401" s="49">
        <f>'Optional Test Detail'!$F$459</f>
        <v>0</v>
      </c>
    </row>
    <row r="4402" spans="1:4" x14ac:dyDescent="0.35">
      <c r="A4402">
        <v>413</v>
      </c>
      <c r="B4402" t="str">
        <f t="shared" si="52"/>
        <v>BSX-%NONNW-413</v>
      </c>
      <c r="C4402" t="s">
        <v>2218</v>
      </c>
      <c r="D4402" s="49">
        <f>'Optional Test Detail'!$F$460</f>
        <v>0</v>
      </c>
    </row>
    <row r="4403" spans="1:4" x14ac:dyDescent="0.35">
      <c r="A4403">
        <v>414</v>
      </c>
      <c r="B4403" t="str">
        <f t="shared" ref="B4403:B4463" si="53">IF(A4403="","",CONCATENATE("BSX-%NONNW-",A4403))</f>
        <v>BSX-%NONNW-414</v>
      </c>
      <c r="C4403" t="s">
        <v>2219</v>
      </c>
      <c r="D4403" s="49">
        <f>'Optional Test Detail'!$F$461</f>
        <v>0</v>
      </c>
    </row>
    <row r="4404" spans="1:4" x14ac:dyDescent="0.35">
      <c r="A4404">
        <v>415</v>
      </c>
      <c r="B4404" t="str">
        <f t="shared" si="53"/>
        <v>BSX-%NONNW-415</v>
      </c>
      <c r="C4404" t="s">
        <v>2220</v>
      </c>
      <c r="D4404" s="49">
        <f>'Optional Test Detail'!$F$462</f>
        <v>0</v>
      </c>
    </row>
    <row r="4405" spans="1:4" x14ac:dyDescent="0.35">
      <c r="A4405">
        <v>416</v>
      </c>
      <c r="B4405" t="str">
        <f t="shared" si="53"/>
        <v>BSX-%NONNW-416</v>
      </c>
      <c r="C4405" t="s">
        <v>2221</v>
      </c>
      <c r="D4405" s="49">
        <f>'Optional Test Detail'!$F$463</f>
        <v>0</v>
      </c>
    </row>
    <row r="4406" spans="1:4" x14ac:dyDescent="0.35">
      <c r="A4406">
        <v>417</v>
      </c>
      <c r="B4406" t="str">
        <f t="shared" si="53"/>
        <v>BSX-%NONNW-417</v>
      </c>
      <c r="C4406" t="s">
        <v>2222</v>
      </c>
      <c r="D4406" s="49">
        <f>'Optional Test Detail'!$F$464</f>
        <v>0</v>
      </c>
    </row>
    <row r="4407" spans="1:4" x14ac:dyDescent="0.35">
      <c r="A4407">
        <v>418</v>
      </c>
      <c r="B4407" t="str">
        <f t="shared" si="53"/>
        <v>BSX-%NONNW-418</v>
      </c>
      <c r="C4407" t="s">
        <v>2223</v>
      </c>
      <c r="D4407" s="49">
        <f>'Optional Test Detail'!$F$465</f>
        <v>0</v>
      </c>
    </row>
    <row r="4408" spans="1:4" x14ac:dyDescent="0.35">
      <c r="A4408">
        <v>419</v>
      </c>
      <c r="B4408" t="str">
        <f t="shared" si="53"/>
        <v>BSX-%NONNW-419</v>
      </c>
      <c r="C4408" t="s">
        <v>2224</v>
      </c>
      <c r="D4408" s="49">
        <f>'Optional Test Detail'!$F$466</f>
        <v>0</v>
      </c>
    </row>
    <row r="4409" spans="1:4" x14ac:dyDescent="0.35">
      <c r="A4409" t="s">
        <v>2297</v>
      </c>
      <c r="B4409" t="str">
        <f t="shared" si="53"/>
        <v/>
      </c>
    </row>
    <row r="4410" spans="1:4" x14ac:dyDescent="0.35">
      <c r="A4410" t="s">
        <v>2297</v>
      </c>
      <c r="B4410" t="str">
        <f t="shared" si="53"/>
        <v/>
      </c>
      <c r="C4410" t="s">
        <v>2293</v>
      </c>
    </row>
    <row r="4411" spans="1:4" x14ac:dyDescent="0.35">
      <c r="A4411">
        <v>420</v>
      </c>
      <c r="B4411" t="str">
        <f t="shared" si="53"/>
        <v>BSX-%NONNW-420</v>
      </c>
      <c r="C4411" t="s">
        <v>2226</v>
      </c>
      <c r="D4411" s="49">
        <f>'Optional Test Detail'!$F$469</f>
        <v>0</v>
      </c>
    </row>
    <row r="4412" spans="1:4" x14ac:dyDescent="0.35">
      <c r="A4412">
        <v>421</v>
      </c>
      <c r="B4412" t="str">
        <f t="shared" si="53"/>
        <v>BSX-%NONNW-421</v>
      </c>
      <c r="C4412" t="s">
        <v>2227</v>
      </c>
      <c r="D4412" s="49">
        <f>'Optional Test Detail'!$F$470</f>
        <v>0</v>
      </c>
    </row>
    <row r="4413" spans="1:4" x14ac:dyDescent="0.35">
      <c r="A4413">
        <v>422</v>
      </c>
      <c r="B4413" t="str">
        <f t="shared" si="53"/>
        <v>BSX-%NONNW-422</v>
      </c>
      <c r="C4413" t="s">
        <v>2228</v>
      </c>
      <c r="D4413" s="49">
        <f>'Optional Test Detail'!$F$471</f>
        <v>0</v>
      </c>
    </row>
    <row r="4414" spans="1:4" x14ac:dyDescent="0.35">
      <c r="A4414">
        <v>423</v>
      </c>
      <c r="B4414" t="str">
        <f t="shared" si="53"/>
        <v>BSX-%NONNW-423</v>
      </c>
      <c r="C4414" t="s">
        <v>2229</v>
      </c>
      <c r="D4414" s="49">
        <f>'Optional Test Detail'!$F$472</f>
        <v>0</v>
      </c>
    </row>
    <row r="4415" spans="1:4" x14ac:dyDescent="0.35">
      <c r="A4415">
        <v>424</v>
      </c>
      <c r="B4415" t="str">
        <f t="shared" si="53"/>
        <v>BSX-%NONNW-424</v>
      </c>
      <c r="C4415" t="s">
        <v>2230</v>
      </c>
      <c r="D4415" s="49">
        <f>'Optional Test Detail'!$F$473</f>
        <v>0</v>
      </c>
    </row>
    <row r="4416" spans="1:4" x14ac:dyDescent="0.35">
      <c r="A4416">
        <v>425</v>
      </c>
      <c r="B4416" t="str">
        <f t="shared" si="53"/>
        <v>BSX-%NONNW-425</v>
      </c>
      <c r="C4416" t="s">
        <v>2231</v>
      </c>
      <c r="D4416" s="49">
        <f>'Optional Test Detail'!$F$474</f>
        <v>0</v>
      </c>
    </row>
    <row r="4417" spans="1:4" x14ac:dyDescent="0.35">
      <c r="A4417" t="s">
        <v>2297</v>
      </c>
      <c r="B4417" t="str">
        <f t="shared" si="53"/>
        <v/>
      </c>
    </row>
    <row r="4418" spans="1:4" x14ac:dyDescent="0.35">
      <c r="A4418" t="s">
        <v>2297</v>
      </c>
      <c r="B4418" t="str">
        <f t="shared" si="53"/>
        <v/>
      </c>
      <c r="C4418" t="s">
        <v>2294</v>
      </c>
    </row>
    <row r="4419" spans="1:4" x14ac:dyDescent="0.35">
      <c r="A4419">
        <v>426</v>
      </c>
      <c r="B4419" t="str">
        <f t="shared" si="53"/>
        <v>BSX-%NONNW-426</v>
      </c>
      <c r="C4419" t="s">
        <v>2232</v>
      </c>
      <c r="D4419" s="49">
        <f>'Optional Test Detail'!$F$477</f>
        <v>0</v>
      </c>
    </row>
    <row r="4420" spans="1:4" x14ac:dyDescent="0.35">
      <c r="A4420">
        <v>427</v>
      </c>
      <c r="B4420" t="str">
        <f t="shared" si="53"/>
        <v>BSX-%NONNW-427</v>
      </c>
      <c r="C4420" t="s">
        <v>2233</v>
      </c>
      <c r="D4420" s="49">
        <f>'Optional Test Detail'!$F$478</f>
        <v>0</v>
      </c>
    </row>
    <row r="4421" spans="1:4" x14ac:dyDescent="0.35">
      <c r="A4421">
        <v>428</v>
      </c>
      <c r="B4421" t="str">
        <f t="shared" si="53"/>
        <v>BSX-%NONNW-428</v>
      </c>
      <c r="C4421" t="s">
        <v>2234</v>
      </c>
      <c r="D4421" s="49">
        <f>'Optional Test Detail'!$F$479</f>
        <v>0</v>
      </c>
    </row>
    <row r="4422" spans="1:4" x14ac:dyDescent="0.35">
      <c r="A4422">
        <v>429</v>
      </c>
      <c r="B4422" t="str">
        <f t="shared" si="53"/>
        <v>BSX-%NONNW-429</v>
      </c>
      <c r="C4422" t="s">
        <v>2235</v>
      </c>
      <c r="D4422" s="49">
        <f>'Optional Test Detail'!$F$480</f>
        <v>0</v>
      </c>
    </row>
    <row r="4423" spans="1:4" x14ac:dyDescent="0.35">
      <c r="A4423">
        <v>430</v>
      </c>
      <c r="B4423" t="str">
        <f t="shared" si="53"/>
        <v>BSX-%NONNW-430</v>
      </c>
      <c r="C4423" t="s">
        <v>2236</v>
      </c>
      <c r="D4423" s="49">
        <f>'Optional Test Detail'!$F$481</f>
        <v>0</v>
      </c>
    </row>
    <row r="4424" spans="1:4" x14ac:dyDescent="0.35">
      <c r="A4424">
        <v>431</v>
      </c>
      <c r="B4424" t="str">
        <f t="shared" si="53"/>
        <v>BSX-%NONNW-431</v>
      </c>
      <c r="C4424" t="s">
        <v>2237</v>
      </c>
      <c r="D4424" s="49">
        <f>'Optional Test Detail'!$F$482</f>
        <v>0</v>
      </c>
    </row>
    <row r="4425" spans="1:4" x14ac:dyDescent="0.35">
      <c r="A4425">
        <v>432</v>
      </c>
      <c r="B4425" t="str">
        <f t="shared" si="53"/>
        <v>BSX-%NONNW-432</v>
      </c>
      <c r="C4425" t="s">
        <v>2238</v>
      </c>
      <c r="D4425" s="49">
        <f>'Optional Test Detail'!$F$483</f>
        <v>0</v>
      </c>
    </row>
    <row r="4426" spans="1:4" x14ac:dyDescent="0.35">
      <c r="A4426">
        <v>433</v>
      </c>
      <c r="B4426" t="str">
        <f t="shared" si="53"/>
        <v>BSX-%NONNW-433</v>
      </c>
      <c r="C4426" t="s">
        <v>2270</v>
      </c>
      <c r="D4426" s="49">
        <f>'Optional Test Detail'!$F$484</f>
        <v>0</v>
      </c>
    </row>
    <row r="4427" spans="1:4" x14ac:dyDescent="0.35">
      <c r="A4427">
        <v>434</v>
      </c>
      <c r="B4427" t="str">
        <f t="shared" si="53"/>
        <v>BSX-%NONNW-434</v>
      </c>
      <c r="C4427" t="s">
        <v>2271</v>
      </c>
      <c r="D4427" s="49">
        <f>'Optional Test Detail'!$F$485</f>
        <v>0</v>
      </c>
    </row>
    <row r="4428" spans="1:4" x14ac:dyDescent="0.35">
      <c r="A4428" t="s">
        <v>2297</v>
      </c>
      <c r="B4428" t="str">
        <f t="shared" si="53"/>
        <v/>
      </c>
    </row>
    <row r="4429" spans="1:4" x14ac:dyDescent="0.35">
      <c r="A4429" t="s">
        <v>2297</v>
      </c>
      <c r="B4429" t="str">
        <f t="shared" si="53"/>
        <v/>
      </c>
      <c r="C4429" t="s">
        <v>2295</v>
      </c>
    </row>
    <row r="4430" spans="1:4" x14ac:dyDescent="0.35">
      <c r="A4430">
        <v>435</v>
      </c>
      <c r="B4430" t="str">
        <f t="shared" si="53"/>
        <v>BSX-%NONNW-435</v>
      </c>
      <c r="C4430" t="s">
        <v>2239</v>
      </c>
      <c r="D4430" s="49">
        <f>'Optional Test Detail'!$F$488</f>
        <v>0</v>
      </c>
    </row>
    <row r="4431" spans="1:4" x14ac:dyDescent="0.35">
      <c r="A4431">
        <v>436</v>
      </c>
      <c r="B4431" t="str">
        <f t="shared" si="53"/>
        <v>BSX-%NONNW-436</v>
      </c>
      <c r="C4431" t="s">
        <v>2240</v>
      </c>
      <c r="D4431" s="49">
        <f>'Optional Test Detail'!$F$489</f>
        <v>0</v>
      </c>
    </row>
    <row r="4432" spans="1:4" x14ac:dyDescent="0.35">
      <c r="A4432">
        <v>437</v>
      </c>
      <c r="B4432" t="str">
        <f t="shared" si="53"/>
        <v>BSX-%NONNW-437</v>
      </c>
      <c r="C4432" t="s">
        <v>2241</v>
      </c>
      <c r="D4432" s="49">
        <f>'Optional Test Detail'!$F$490</f>
        <v>0</v>
      </c>
    </row>
    <row r="4433" spans="1:4" x14ac:dyDescent="0.35">
      <c r="A4433">
        <v>438</v>
      </c>
      <c r="B4433" t="str">
        <f t="shared" si="53"/>
        <v>BSX-%NONNW-438</v>
      </c>
      <c r="C4433" t="s">
        <v>2242</v>
      </c>
      <c r="D4433" s="49">
        <f>'Optional Test Detail'!$F$491</f>
        <v>0</v>
      </c>
    </row>
    <row r="4434" spans="1:4" x14ac:dyDescent="0.35">
      <c r="A4434">
        <v>439</v>
      </c>
      <c r="B4434" t="str">
        <f t="shared" si="53"/>
        <v>BSX-%NONNW-439</v>
      </c>
      <c r="C4434" t="s">
        <v>2243</v>
      </c>
      <c r="D4434" s="49">
        <f>'Optional Test Detail'!$F$492</f>
        <v>0</v>
      </c>
    </row>
    <row r="4435" spans="1:4" x14ac:dyDescent="0.35">
      <c r="A4435">
        <v>440</v>
      </c>
      <c r="B4435" t="str">
        <f t="shared" si="53"/>
        <v>BSX-%NONNW-440</v>
      </c>
      <c r="C4435" t="s">
        <v>2244</v>
      </c>
      <c r="D4435" s="49">
        <f>'Optional Test Detail'!$F$493</f>
        <v>0</v>
      </c>
    </row>
    <row r="4436" spans="1:4" x14ac:dyDescent="0.35">
      <c r="A4436">
        <v>441</v>
      </c>
      <c r="B4436" t="str">
        <f t="shared" si="53"/>
        <v>BSX-%NONNW-441</v>
      </c>
      <c r="C4436" t="s">
        <v>2245</v>
      </c>
      <c r="D4436" s="49">
        <f>'Optional Test Detail'!$F$494</f>
        <v>0</v>
      </c>
    </row>
    <row r="4437" spans="1:4" x14ac:dyDescent="0.35">
      <c r="A4437">
        <v>442</v>
      </c>
      <c r="B4437" t="str">
        <f t="shared" si="53"/>
        <v>BSX-%NONNW-442</v>
      </c>
      <c r="C4437" t="s">
        <v>2246</v>
      </c>
      <c r="D4437" s="49">
        <f>'Optional Test Detail'!$F$495</f>
        <v>0</v>
      </c>
    </row>
    <row r="4438" spans="1:4" x14ac:dyDescent="0.35">
      <c r="A4438">
        <v>443</v>
      </c>
      <c r="B4438" t="str">
        <f t="shared" si="53"/>
        <v>BSX-%NONNW-443</v>
      </c>
      <c r="C4438" t="s">
        <v>184</v>
      </c>
      <c r="D4438" s="49">
        <f>'Optional Test Detail'!$F$496</f>
        <v>0</v>
      </c>
    </row>
    <row r="4439" spans="1:4" x14ac:dyDescent="0.35">
      <c r="A4439">
        <v>444</v>
      </c>
      <c r="B4439" t="str">
        <f t="shared" si="53"/>
        <v>BSX-%NONNW-444</v>
      </c>
      <c r="C4439" t="s">
        <v>2247</v>
      </c>
      <c r="D4439" s="49">
        <f>'Optional Test Detail'!$F$497</f>
        <v>0</v>
      </c>
    </row>
    <row r="4440" spans="1:4" x14ac:dyDescent="0.35">
      <c r="A4440">
        <v>445</v>
      </c>
      <c r="B4440" t="str">
        <f t="shared" si="53"/>
        <v>BSX-%NONNW-445</v>
      </c>
      <c r="C4440" t="s">
        <v>2248</v>
      </c>
      <c r="D4440" s="49">
        <f>'Optional Test Detail'!$F$498</f>
        <v>0</v>
      </c>
    </row>
    <row r="4441" spans="1:4" x14ac:dyDescent="0.35">
      <c r="A4441">
        <v>446</v>
      </c>
      <c r="B4441" t="str">
        <f t="shared" si="53"/>
        <v>BSX-%NONNW-446</v>
      </c>
      <c r="C4441" t="s">
        <v>2249</v>
      </c>
      <c r="D4441" s="49">
        <f>'Optional Test Detail'!$F$499</f>
        <v>0</v>
      </c>
    </row>
    <row r="4442" spans="1:4" x14ac:dyDescent="0.35">
      <c r="A4442">
        <v>447</v>
      </c>
      <c r="B4442" t="str">
        <f t="shared" si="53"/>
        <v>BSX-%NONNW-447</v>
      </c>
      <c r="C4442" t="s">
        <v>2250</v>
      </c>
      <c r="D4442" s="49">
        <f>'Optional Test Detail'!$F$500</f>
        <v>0</v>
      </c>
    </row>
    <row r="4443" spans="1:4" x14ac:dyDescent="0.35">
      <c r="A4443">
        <v>448</v>
      </c>
      <c r="B4443" t="str">
        <f t="shared" si="53"/>
        <v>BSX-%NONNW-448</v>
      </c>
      <c r="C4443" t="s">
        <v>2251</v>
      </c>
      <c r="D4443" s="49">
        <f>'Optional Test Detail'!$F$501</f>
        <v>0</v>
      </c>
    </row>
    <row r="4444" spans="1:4" x14ac:dyDescent="0.35">
      <c r="A4444">
        <v>449</v>
      </c>
      <c r="B4444" t="str">
        <f t="shared" si="53"/>
        <v>BSX-%NONNW-449</v>
      </c>
      <c r="C4444" t="s">
        <v>2252</v>
      </c>
      <c r="D4444" s="49">
        <f>'Optional Test Detail'!$F$502</f>
        <v>0</v>
      </c>
    </row>
    <row r="4445" spans="1:4" x14ac:dyDescent="0.35">
      <c r="A4445">
        <v>450</v>
      </c>
      <c r="B4445" t="str">
        <f t="shared" si="53"/>
        <v>BSX-%NONNW-450</v>
      </c>
      <c r="C4445" t="s">
        <v>2253</v>
      </c>
      <c r="D4445" s="49">
        <f>'Optional Test Detail'!$F$503</f>
        <v>0</v>
      </c>
    </row>
    <row r="4446" spans="1:4" x14ac:dyDescent="0.35">
      <c r="A4446">
        <v>451</v>
      </c>
      <c r="B4446" t="str">
        <f t="shared" si="53"/>
        <v>BSX-%NONNW-451</v>
      </c>
      <c r="C4446" t="s">
        <v>2267</v>
      </c>
      <c r="D4446" s="49">
        <f>'Optional Test Detail'!$F$504</f>
        <v>0</v>
      </c>
    </row>
    <row r="4447" spans="1:4" x14ac:dyDescent="0.35">
      <c r="A4447">
        <v>452</v>
      </c>
      <c r="B4447" t="str">
        <f t="shared" si="53"/>
        <v>BSX-%NONNW-452</v>
      </c>
      <c r="C4447" t="s">
        <v>2269</v>
      </c>
      <c r="D4447" s="49">
        <f>'Optional Test Detail'!$F$505</f>
        <v>0</v>
      </c>
    </row>
    <row r="4448" spans="1:4" x14ac:dyDescent="0.35">
      <c r="A4448" t="s">
        <v>2297</v>
      </c>
      <c r="B4448" t="str">
        <f t="shared" si="53"/>
        <v/>
      </c>
    </row>
    <row r="4449" spans="1:4" x14ac:dyDescent="0.35">
      <c r="A4449" t="s">
        <v>2297</v>
      </c>
      <c r="B4449" t="str">
        <f t="shared" si="53"/>
        <v/>
      </c>
      <c r="C4449" t="s">
        <v>2296</v>
      </c>
    </row>
    <row r="4450" spans="1:4" x14ac:dyDescent="0.35">
      <c r="A4450">
        <v>453</v>
      </c>
      <c r="B4450" t="str">
        <f t="shared" si="53"/>
        <v>BSX-%NONNW-453</v>
      </c>
      <c r="C4450" t="s">
        <v>2254</v>
      </c>
      <c r="D4450" s="49">
        <f>'Optional Test Detail'!$F$508</f>
        <v>0</v>
      </c>
    </row>
    <row r="4451" spans="1:4" x14ac:dyDescent="0.35">
      <c r="A4451">
        <v>454</v>
      </c>
      <c r="B4451" t="str">
        <f t="shared" si="53"/>
        <v>BSX-%NONNW-454</v>
      </c>
      <c r="C4451" t="s">
        <v>2255</v>
      </c>
      <c r="D4451" s="49">
        <f>'Optional Test Detail'!$F$509</f>
        <v>0</v>
      </c>
    </row>
    <row r="4452" spans="1:4" x14ac:dyDescent="0.35">
      <c r="A4452">
        <v>455</v>
      </c>
      <c r="B4452" t="str">
        <f t="shared" si="53"/>
        <v>BSX-%NONNW-455</v>
      </c>
      <c r="C4452" t="s">
        <v>2256</v>
      </c>
      <c r="D4452" s="49">
        <f>'Optional Test Detail'!$F$510</f>
        <v>0</v>
      </c>
    </row>
    <row r="4453" spans="1:4" x14ac:dyDescent="0.35">
      <c r="A4453">
        <v>456</v>
      </c>
      <c r="B4453" t="str">
        <f t="shared" si="53"/>
        <v>BSX-%NONNW-456</v>
      </c>
      <c r="C4453" t="s">
        <v>2257</v>
      </c>
      <c r="D4453" s="49">
        <f>'Optional Test Detail'!$F$511</f>
        <v>0</v>
      </c>
    </row>
    <row r="4454" spans="1:4" x14ac:dyDescent="0.35">
      <c r="A4454">
        <v>457</v>
      </c>
      <c r="B4454" t="str">
        <f t="shared" si="53"/>
        <v>BSX-%NONNW-457</v>
      </c>
      <c r="C4454" t="s">
        <v>2258</v>
      </c>
      <c r="D4454" s="49">
        <f>'Optional Test Detail'!$F$512</f>
        <v>0</v>
      </c>
    </row>
    <row r="4455" spans="1:4" x14ac:dyDescent="0.35">
      <c r="A4455">
        <v>458</v>
      </c>
      <c r="B4455" t="str">
        <f t="shared" si="53"/>
        <v>BSX-%NONNW-458</v>
      </c>
      <c r="C4455" t="s">
        <v>2259</v>
      </c>
      <c r="D4455" s="49">
        <f>'Optional Test Detail'!$F$513</f>
        <v>0</v>
      </c>
    </row>
    <row r="4456" spans="1:4" x14ac:dyDescent="0.35">
      <c r="A4456">
        <v>459</v>
      </c>
      <c r="B4456" t="str">
        <f t="shared" si="53"/>
        <v>BSX-%NONNW-459</v>
      </c>
      <c r="C4456" t="s">
        <v>2260</v>
      </c>
      <c r="D4456" s="49">
        <f>'Optional Test Detail'!$F$514</f>
        <v>0</v>
      </c>
    </row>
    <row r="4457" spans="1:4" x14ac:dyDescent="0.35">
      <c r="A4457">
        <v>460</v>
      </c>
      <c r="B4457" t="str">
        <f t="shared" si="53"/>
        <v>BSX-%NONNW-460</v>
      </c>
      <c r="C4457" t="s">
        <v>2261</v>
      </c>
      <c r="D4457" s="49">
        <f>'Optional Test Detail'!$F$515</f>
        <v>0</v>
      </c>
    </row>
    <row r="4458" spans="1:4" x14ac:dyDescent="0.35">
      <c r="A4458">
        <v>461</v>
      </c>
      <c r="B4458" t="str">
        <f t="shared" si="53"/>
        <v>BSX-%NONNW-461</v>
      </c>
      <c r="C4458" t="s">
        <v>2262</v>
      </c>
      <c r="D4458" s="49">
        <f>'Optional Test Detail'!$F$516</f>
        <v>0</v>
      </c>
    </row>
    <row r="4459" spans="1:4" x14ac:dyDescent="0.35">
      <c r="A4459">
        <v>462</v>
      </c>
      <c r="B4459" t="str">
        <f t="shared" si="53"/>
        <v>BSX-%NONNW-462</v>
      </c>
      <c r="C4459" t="s">
        <v>2263</v>
      </c>
      <c r="D4459" s="49">
        <f>'Optional Test Detail'!$F$517</f>
        <v>0</v>
      </c>
    </row>
    <row r="4460" spans="1:4" x14ac:dyDescent="0.35">
      <c r="A4460">
        <v>463</v>
      </c>
      <c r="B4460" t="str">
        <f t="shared" si="53"/>
        <v>BSX-%NONNW-463</v>
      </c>
      <c r="C4460" t="s">
        <v>2264</v>
      </c>
      <c r="D4460" s="49">
        <f>'Optional Test Detail'!$F$518</f>
        <v>0</v>
      </c>
    </row>
    <row r="4461" spans="1:4" x14ac:dyDescent="0.35">
      <c r="A4461">
        <v>464</v>
      </c>
      <c r="B4461" t="str">
        <f t="shared" si="53"/>
        <v>BSX-%NONNW-464</v>
      </c>
      <c r="C4461" t="s">
        <v>2265</v>
      </c>
      <c r="D4461" s="49">
        <f>'Optional Test Detail'!$F$519</f>
        <v>0</v>
      </c>
    </row>
    <row r="4462" spans="1:4" x14ac:dyDescent="0.35">
      <c r="A4462">
        <v>465</v>
      </c>
      <c r="B4462" t="str">
        <f t="shared" si="53"/>
        <v>BSX-%NONNW-465</v>
      </c>
      <c r="C4462" t="s">
        <v>2268</v>
      </c>
      <c r="D4462" s="49">
        <f>'Optional Test Detail'!$F$520</f>
        <v>0</v>
      </c>
    </row>
    <row r="4463" spans="1:4" x14ac:dyDescent="0.35">
      <c r="A4463">
        <v>466</v>
      </c>
      <c r="B4463" t="str">
        <f t="shared" si="53"/>
        <v>BSX-%NONNW-466</v>
      </c>
      <c r="C4463" t="s">
        <v>2266</v>
      </c>
      <c r="D4463" s="49">
        <f>'Optional Test Detail'!$F$521</f>
        <v>0</v>
      </c>
    </row>
    <row r="4465" spans="1:4" s="43" customFormat="1" x14ac:dyDescent="0.35">
      <c r="C4465" s="44" t="s">
        <v>2302</v>
      </c>
      <c r="D4465" s="46"/>
    </row>
    <row r="4467" spans="1:4" x14ac:dyDescent="0.35">
      <c r="C4467" t="s">
        <v>186</v>
      </c>
    </row>
    <row r="4468" spans="1:4" x14ac:dyDescent="0.35">
      <c r="C4468" t="s">
        <v>1782</v>
      </c>
    </row>
    <row r="4469" spans="1:4" x14ac:dyDescent="0.35">
      <c r="A4469">
        <v>1</v>
      </c>
      <c r="B4469" t="str">
        <f>IF(A4469="","",CONCATENATE("BSX-%GP-",A4469))</f>
        <v>BSX-%GP-1</v>
      </c>
      <c r="C4469" t="s">
        <v>1812</v>
      </c>
      <c r="D4469" s="49">
        <f>'Optional Test Detail'!$G$12</f>
        <v>0</v>
      </c>
    </row>
    <row r="4470" spans="1:4" x14ac:dyDescent="0.35">
      <c r="A4470">
        <v>2</v>
      </c>
      <c r="B4470" t="str">
        <f t="shared" ref="B4470:B4533" si="54">IF(A4470="","",CONCATENATE("BSX-%GP-",A4470))</f>
        <v>BSX-%GP-2</v>
      </c>
      <c r="C4470" t="s">
        <v>1813</v>
      </c>
      <c r="D4470" s="49">
        <f>'Optional Test Detail'!$G$13</f>
        <v>0</v>
      </c>
    </row>
    <row r="4471" spans="1:4" x14ac:dyDescent="0.35">
      <c r="A4471">
        <v>3</v>
      </c>
      <c r="B4471" t="str">
        <f t="shared" si="54"/>
        <v>BSX-%GP-3</v>
      </c>
      <c r="C4471" t="s">
        <v>1814</v>
      </c>
      <c r="D4471" s="49">
        <f>'Optional Test Detail'!$G$14</f>
        <v>0</v>
      </c>
    </row>
    <row r="4472" spans="1:4" x14ac:dyDescent="0.35">
      <c r="A4472">
        <v>4</v>
      </c>
      <c r="B4472" t="str">
        <f t="shared" si="54"/>
        <v>BSX-%GP-4</v>
      </c>
      <c r="C4472" t="s">
        <v>1815</v>
      </c>
      <c r="D4472" s="49">
        <f>'Optional Test Detail'!$G$15</f>
        <v>0</v>
      </c>
    </row>
    <row r="4473" spans="1:4" x14ac:dyDescent="0.35">
      <c r="A4473">
        <v>5</v>
      </c>
      <c r="B4473" t="str">
        <f t="shared" si="54"/>
        <v>BSX-%GP-5</v>
      </c>
      <c r="C4473" t="s">
        <v>1816</v>
      </c>
      <c r="D4473" s="49">
        <f>'Optional Test Detail'!$G$16</f>
        <v>0</v>
      </c>
    </row>
    <row r="4474" spans="1:4" x14ac:dyDescent="0.35">
      <c r="A4474">
        <v>6</v>
      </c>
      <c r="B4474" t="str">
        <f t="shared" si="54"/>
        <v>BSX-%GP-6</v>
      </c>
      <c r="C4474" t="s">
        <v>1817</v>
      </c>
      <c r="D4474" s="49">
        <f>'Optional Test Detail'!$G$17</f>
        <v>0</v>
      </c>
    </row>
    <row r="4475" spans="1:4" x14ac:dyDescent="0.35">
      <c r="A4475">
        <v>7</v>
      </c>
      <c r="B4475" t="str">
        <f t="shared" si="54"/>
        <v>BSX-%GP-7</v>
      </c>
      <c r="C4475" t="s">
        <v>1818</v>
      </c>
      <c r="D4475" s="49">
        <f>'Optional Test Detail'!$G$18</f>
        <v>0</v>
      </c>
    </row>
    <row r="4476" spans="1:4" x14ac:dyDescent="0.35">
      <c r="A4476">
        <v>8</v>
      </c>
      <c r="B4476" t="str">
        <f t="shared" si="54"/>
        <v>BSX-%GP-8</v>
      </c>
      <c r="C4476" t="s">
        <v>1819</v>
      </c>
      <c r="D4476" s="49">
        <f>'Optional Test Detail'!$G$19</f>
        <v>0</v>
      </c>
    </row>
    <row r="4477" spans="1:4" x14ac:dyDescent="0.35">
      <c r="A4477">
        <v>9</v>
      </c>
      <c r="B4477" t="str">
        <f t="shared" si="54"/>
        <v>BSX-%GP-9</v>
      </c>
      <c r="C4477" t="s">
        <v>1820</v>
      </c>
      <c r="D4477" s="49">
        <f>'Optional Test Detail'!$G$20</f>
        <v>0</v>
      </c>
    </row>
    <row r="4478" spans="1:4" x14ac:dyDescent="0.35">
      <c r="A4478">
        <v>10</v>
      </c>
      <c r="B4478" t="str">
        <f t="shared" si="54"/>
        <v>BSX-%GP-10</v>
      </c>
      <c r="C4478" t="s">
        <v>1821</v>
      </c>
      <c r="D4478" s="49">
        <f>'Optional Test Detail'!$G$21</f>
        <v>0</v>
      </c>
    </row>
    <row r="4479" spans="1:4" x14ac:dyDescent="0.35">
      <c r="A4479">
        <v>11</v>
      </c>
      <c r="B4479" t="str">
        <f t="shared" si="54"/>
        <v>BSX-%GP-11</v>
      </c>
      <c r="C4479" t="s">
        <v>1822</v>
      </c>
      <c r="D4479" s="49">
        <f>'Optional Test Detail'!$G$22</f>
        <v>0</v>
      </c>
    </row>
    <row r="4480" spans="1:4" x14ac:dyDescent="0.35">
      <c r="A4480">
        <v>12</v>
      </c>
      <c r="B4480" t="str">
        <f t="shared" si="54"/>
        <v>BSX-%GP-12</v>
      </c>
      <c r="C4480" t="s">
        <v>1823</v>
      </c>
      <c r="D4480" s="49">
        <f>'Optional Test Detail'!$G$23</f>
        <v>0</v>
      </c>
    </row>
    <row r="4481" spans="1:4" x14ac:dyDescent="0.35">
      <c r="A4481">
        <v>13</v>
      </c>
      <c r="B4481" t="str">
        <f t="shared" si="54"/>
        <v>BSX-%GP-13</v>
      </c>
      <c r="C4481" t="s">
        <v>1824</v>
      </c>
      <c r="D4481" s="49">
        <f>'Optional Test Detail'!$G$24</f>
        <v>0</v>
      </c>
    </row>
    <row r="4482" spans="1:4" x14ac:dyDescent="0.35">
      <c r="A4482">
        <v>14</v>
      </c>
      <c r="B4482" t="str">
        <f t="shared" si="54"/>
        <v>BSX-%GP-14</v>
      </c>
      <c r="C4482" t="s">
        <v>1825</v>
      </c>
      <c r="D4482" s="49">
        <f>'Optional Test Detail'!$G$25</f>
        <v>0</v>
      </c>
    </row>
    <row r="4483" spans="1:4" x14ac:dyDescent="0.35">
      <c r="A4483">
        <v>15</v>
      </c>
      <c r="B4483" t="str">
        <f t="shared" si="54"/>
        <v>BSX-%GP-15</v>
      </c>
      <c r="C4483" t="s">
        <v>1826</v>
      </c>
      <c r="D4483" s="49">
        <f>'Optional Test Detail'!$G$26</f>
        <v>0</v>
      </c>
    </row>
    <row r="4484" spans="1:4" x14ac:dyDescent="0.35">
      <c r="A4484">
        <v>16</v>
      </c>
      <c r="B4484" t="str">
        <f t="shared" si="54"/>
        <v>BSX-%GP-16</v>
      </c>
      <c r="C4484" t="s">
        <v>1827</v>
      </c>
      <c r="D4484" s="49">
        <f>'Optional Test Detail'!$G$27</f>
        <v>0</v>
      </c>
    </row>
    <row r="4485" spans="1:4" x14ac:dyDescent="0.35">
      <c r="A4485">
        <v>17</v>
      </c>
      <c r="B4485" t="str">
        <f t="shared" si="54"/>
        <v>BSX-%GP-17</v>
      </c>
      <c r="C4485" t="s">
        <v>1828</v>
      </c>
      <c r="D4485" s="49">
        <f>'Optional Test Detail'!$G$28</f>
        <v>0</v>
      </c>
    </row>
    <row r="4486" spans="1:4" x14ac:dyDescent="0.35">
      <c r="A4486">
        <v>18</v>
      </c>
      <c r="B4486" t="str">
        <f t="shared" si="54"/>
        <v>BSX-%GP-18</v>
      </c>
      <c r="C4486" t="s">
        <v>1829</v>
      </c>
      <c r="D4486" s="49">
        <f>'Optional Test Detail'!$G$29</f>
        <v>0</v>
      </c>
    </row>
    <row r="4487" spans="1:4" x14ac:dyDescent="0.35">
      <c r="A4487">
        <v>19</v>
      </c>
      <c r="B4487" t="str">
        <f t="shared" si="54"/>
        <v>BSX-%GP-19</v>
      </c>
      <c r="C4487" t="s">
        <v>1830</v>
      </c>
      <c r="D4487" s="49">
        <f>'Optional Test Detail'!$G$30</f>
        <v>0</v>
      </c>
    </row>
    <row r="4488" spans="1:4" x14ac:dyDescent="0.35">
      <c r="A4488">
        <v>20</v>
      </c>
      <c r="B4488" t="str">
        <f t="shared" si="54"/>
        <v>BSX-%GP-20</v>
      </c>
      <c r="C4488" t="s">
        <v>1831</v>
      </c>
      <c r="D4488" s="49">
        <f>'Optional Test Detail'!$G$31</f>
        <v>0</v>
      </c>
    </row>
    <row r="4489" spans="1:4" x14ac:dyDescent="0.35">
      <c r="A4489">
        <v>21</v>
      </c>
      <c r="B4489" t="str">
        <f t="shared" si="54"/>
        <v>BSX-%GP-21</v>
      </c>
      <c r="C4489" t="s">
        <v>1832</v>
      </c>
      <c r="D4489" s="49">
        <f>'Optional Test Detail'!$G$32</f>
        <v>0</v>
      </c>
    </row>
    <row r="4490" spans="1:4" x14ac:dyDescent="0.35">
      <c r="A4490">
        <v>22</v>
      </c>
      <c r="B4490" t="str">
        <f t="shared" si="54"/>
        <v>BSX-%GP-22</v>
      </c>
      <c r="C4490" t="s">
        <v>1833</v>
      </c>
      <c r="D4490" s="49">
        <f>'Optional Test Detail'!$G$33</f>
        <v>0</v>
      </c>
    </row>
    <row r="4491" spans="1:4" x14ac:dyDescent="0.35">
      <c r="A4491">
        <v>23</v>
      </c>
      <c r="B4491" t="str">
        <f t="shared" si="54"/>
        <v>BSX-%GP-23</v>
      </c>
      <c r="C4491" t="s">
        <v>1834</v>
      </c>
      <c r="D4491" s="49">
        <f>'Optional Test Detail'!$G$34</f>
        <v>0</v>
      </c>
    </row>
    <row r="4492" spans="1:4" x14ac:dyDescent="0.35">
      <c r="A4492">
        <v>24</v>
      </c>
      <c r="B4492" t="str">
        <f t="shared" si="54"/>
        <v>BSX-%GP-24</v>
      </c>
      <c r="C4492" t="s">
        <v>1835</v>
      </c>
      <c r="D4492" s="49">
        <f>'Optional Test Detail'!$G$35</f>
        <v>0</v>
      </c>
    </row>
    <row r="4493" spans="1:4" x14ac:dyDescent="0.35">
      <c r="A4493">
        <v>25</v>
      </c>
      <c r="B4493" t="str">
        <f t="shared" si="54"/>
        <v>BSX-%GP-25</v>
      </c>
      <c r="C4493" t="s">
        <v>1836</v>
      </c>
      <c r="D4493" s="49">
        <f>'Optional Test Detail'!$G$36</f>
        <v>0</v>
      </c>
    </row>
    <row r="4494" spans="1:4" x14ac:dyDescent="0.35">
      <c r="A4494">
        <v>26</v>
      </c>
      <c r="B4494" t="str">
        <f t="shared" si="54"/>
        <v>BSX-%GP-26</v>
      </c>
      <c r="C4494" t="s">
        <v>1837</v>
      </c>
      <c r="D4494" s="49">
        <f>'Optional Test Detail'!$G$37</f>
        <v>0</v>
      </c>
    </row>
    <row r="4495" spans="1:4" x14ac:dyDescent="0.35">
      <c r="A4495">
        <v>27</v>
      </c>
      <c r="B4495" t="str">
        <f t="shared" si="54"/>
        <v>BSX-%GP-27</v>
      </c>
      <c r="C4495" t="s">
        <v>1838</v>
      </c>
      <c r="D4495" s="49">
        <f>'Optional Test Detail'!$G$38</f>
        <v>0</v>
      </c>
    </row>
    <row r="4496" spans="1:4" x14ac:dyDescent="0.35">
      <c r="A4496">
        <v>28</v>
      </c>
      <c r="B4496" t="str">
        <f t="shared" si="54"/>
        <v>BSX-%GP-28</v>
      </c>
      <c r="C4496" t="s">
        <v>1839</v>
      </c>
      <c r="D4496" s="49">
        <f>'Optional Test Detail'!$G$39</f>
        <v>0</v>
      </c>
    </row>
    <row r="4497" spans="1:4" x14ac:dyDescent="0.35">
      <c r="A4497">
        <v>29</v>
      </c>
      <c r="B4497" t="str">
        <f t="shared" si="54"/>
        <v>BSX-%GP-29</v>
      </c>
      <c r="C4497" t="s">
        <v>1840</v>
      </c>
      <c r="D4497" s="49">
        <f>'Optional Test Detail'!$G$40</f>
        <v>0</v>
      </c>
    </row>
    <row r="4498" spans="1:4" x14ac:dyDescent="0.35">
      <c r="A4498">
        <v>30</v>
      </c>
      <c r="B4498" t="str">
        <f t="shared" si="54"/>
        <v>BSX-%GP-30</v>
      </c>
      <c r="C4498" t="s">
        <v>1841</v>
      </c>
      <c r="D4498" s="49">
        <f>'Optional Test Detail'!$G$41</f>
        <v>0</v>
      </c>
    </row>
    <row r="4499" spans="1:4" x14ac:dyDescent="0.35">
      <c r="A4499">
        <v>31</v>
      </c>
      <c r="B4499" t="str">
        <f t="shared" si="54"/>
        <v>BSX-%GP-31</v>
      </c>
      <c r="C4499" t="s">
        <v>1842</v>
      </c>
      <c r="D4499" s="49">
        <f>'Optional Test Detail'!$G$42</f>
        <v>0</v>
      </c>
    </row>
    <row r="4500" spans="1:4" x14ac:dyDescent="0.35">
      <c r="A4500">
        <v>32</v>
      </c>
      <c r="B4500" t="str">
        <f t="shared" si="54"/>
        <v>BSX-%GP-32</v>
      </c>
      <c r="C4500" t="s">
        <v>1843</v>
      </c>
      <c r="D4500" s="49">
        <f>'Optional Test Detail'!$G$43</f>
        <v>0</v>
      </c>
    </row>
    <row r="4501" spans="1:4" x14ac:dyDescent="0.35">
      <c r="A4501">
        <v>33</v>
      </c>
      <c r="B4501" t="str">
        <f t="shared" si="54"/>
        <v>BSX-%GP-33</v>
      </c>
      <c r="C4501" t="s">
        <v>1844</v>
      </c>
      <c r="D4501" s="49">
        <f>'Optional Test Detail'!$G$44</f>
        <v>0</v>
      </c>
    </row>
    <row r="4502" spans="1:4" x14ac:dyDescent="0.35">
      <c r="A4502">
        <v>34</v>
      </c>
      <c r="B4502" t="str">
        <f t="shared" si="54"/>
        <v>BSX-%GP-34</v>
      </c>
      <c r="C4502" t="s">
        <v>1845</v>
      </c>
      <c r="D4502" s="49">
        <f>'Optional Test Detail'!$G$45</f>
        <v>0</v>
      </c>
    </row>
    <row r="4503" spans="1:4" x14ac:dyDescent="0.35">
      <c r="A4503">
        <v>35</v>
      </c>
      <c r="B4503" t="str">
        <f t="shared" si="54"/>
        <v>BSX-%GP-35</v>
      </c>
      <c r="C4503" t="s">
        <v>1846</v>
      </c>
      <c r="D4503" s="49">
        <f>'Optional Test Detail'!$G$46</f>
        <v>0</v>
      </c>
    </row>
    <row r="4504" spans="1:4" x14ac:dyDescent="0.35">
      <c r="A4504">
        <v>36</v>
      </c>
      <c r="B4504" t="str">
        <f t="shared" si="54"/>
        <v>BSX-%GP-36</v>
      </c>
      <c r="C4504" t="s">
        <v>1847</v>
      </c>
      <c r="D4504" s="49">
        <f>'Optional Test Detail'!$G$47</f>
        <v>0</v>
      </c>
    </row>
    <row r="4505" spans="1:4" x14ac:dyDescent="0.35">
      <c r="A4505">
        <v>37</v>
      </c>
      <c r="B4505" t="str">
        <f t="shared" si="54"/>
        <v>BSX-%GP-37</v>
      </c>
      <c r="C4505" t="s">
        <v>1848</v>
      </c>
      <c r="D4505" s="49">
        <f>'Optional Test Detail'!$G$48</f>
        <v>0</v>
      </c>
    </row>
    <row r="4506" spans="1:4" x14ac:dyDescent="0.35">
      <c r="A4506">
        <v>38</v>
      </c>
      <c r="B4506" t="str">
        <f t="shared" si="54"/>
        <v>BSX-%GP-38</v>
      </c>
      <c r="C4506" t="s">
        <v>1849</v>
      </c>
      <c r="D4506" s="49">
        <f>'Optional Test Detail'!$G$49</f>
        <v>0</v>
      </c>
    </row>
    <row r="4507" spans="1:4" x14ac:dyDescent="0.35">
      <c r="A4507">
        <v>39</v>
      </c>
      <c r="B4507" t="str">
        <f t="shared" si="54"/>
        <v>BSX-%GP-39</v>
      </c>
      <c r="C4507" t="s">
        <v>1850</v>
      </c>
      <c r="D4507" s="49">
        <f>'Optional Test Detail'!$G$50</f>
        <v>0</v>
      </c>
    </row>
    <row r="4508" spans="1:4" x14ac:dyDescent="0.35">
      <c r="A4508">
        <v>40</v>
      </c>
      <c r="B4508" t="str">
        <f t="shared" si="54"/>
        <v>BSX-%GP-40</v>
      </c>
      <c r="C4508" t="s">
        <v>1851</v>
      </c>
      <c r="D4508" s="49">
        <f>'Optional Test Detail'!$G$51</f>
        <v>0</v>
      </c>
    </row>
    <row r="4509" spans="1:4" x14ac:dyDescent="0.35">
      <c r="A4509">
        <v>41</v>
      </c>
      <c r="B4509" t="str">
        <f t="shared" si="54"/>
        <v>BSX-%GP-41</v>
      </c>
      <c r="C4509" t="s">
        <v>1852</v>
      </c>
      <c r="D4509" s="49">
        <f>'Optional Test Detail'!$G$52</f>
        <v>0</v>
      </c>
    </row>
    <row r="4510" spans="1:4" x14ac:dyDescent="0.35">
      <c r="A4510">
        <v>42</v>
      </c>
      <c r="B4510" t="str">
        <f t="shared" si="54"/>
        <v>BSX-%GP-42</v>
      </c>
      <c r="C4510" t="s">
        <v>1853</v>
      </c>
      <c r="D4510" s="49">
        <f>'Optional Test Detail'!$G$53</f>
        <v>0</v>
      </c>
    </row>
    <row r="4511" spans="1:4" x14ac:dyDescent="0.35">
      <c r="A4511">
        <v>43</v>
      </c>
      <c r="B4511" t="str">
        <f t="shared" si="54"/>
        <v>BSX-%GP-43</v>
      </c>
      <c r="C4511" t="s">
        <v>1854</v>
      </c>
      <c r="D4511" s="49">
        <f>'Optional Test Detail'!$G$54</f>
        <v>0</v>
      </c>
    </row>
    <row r="4512" spans="1:4" x14ac:dyDescent="0.35">
      <c r="A4512">
        <v>44</v>
      </c>
      <c r="B4512" t="str">
        <f t="shared" si="54"/>
        <v>BSX-%GP-44</v>
      </c>
      <c r="C4512" t="s">
        <v>1855</v>
      </c>
      <c r="D4512" s="49">
        <f>'Optional Test Detail'!$G$55</f>
        <v>0</v>
      </c>
    </row>
    <row r="4513" spans="1:4" x14ac:dyDescent="0.35">
      <c r="A4513">
        <v>45</v>
      </c>
      <c r="B4513" t="str">
        <f t="shared" si="54"/>
        <v>BSX-%GP-45</v>
      </c>
      <c r="C4513" t="s">
        <v>1856</v>
      </c>
      <c r="D4513" s="49">
        <f>'Optional Test Detail'!$G$56</f>
        <v>0</v>
      </c>
    </row>
    <row r="4514" spans="1:4" x14ac:dyDescent="0.35">
      <c r="A4514">
        <v>46</v>
      </c>
      <c r="B4514" t="str">
        <f t="shared" si="54"/>
        <v>BSX-%GP-46</v>
      </c>
      <c r="C4514" t="s">
        <v>1857</v>
      </c>
      <c r="D4514" s="49">
        <f>'Optional Test Detail'!$G$57</f>
        <v>0</v>
      </c>
    </row>
    <row r="4515" spans="1:4" x14ac:dyDescent="0.35">
      <c r="A4515">
        <v>47</v>
      </c>
      <c r="B4515" t="str">
        <f t="shared" si="54"/>
        <v>BSX-%GP-47</v>
      </c>
      <c r="C4515" t="s">
        <v>1858</v>
      </c>
      <c r="D4515" s="49">
        <f>'Optional Test Detail'!$G$58</f>
        <v>0</v>
      </c>
    </row>
    <row r="4516" spans="1:4" x14ac:dyDescent="0.35">
      <c r="A4516">
        <v>48</v>
      </c>
      <c r="B4516" t="str">
        <f t="shared" si="54"/>
        <v>BSX-%GP-48</v>
      </c>
      <c r="C4516" t="s">
        <v>1859</v>
      </c>
      <c r="D4516" s="49">
        <f>'Optional Test Detail'!$G$59</f>
        <v>0</v>
      </c>
    </row>
    <row r="4517" spans="1:4" x14ac:dyDescent="0.35">
      <c r="A4517">
        <v>49</v>
      </c>
      <c r="B4517" t="str">
        <f t="shared" si="54"/>
        <v>BSX-%GP-49</v>
      </c>
      <c r="C4517" t="s">
        <v>1860</v>
      </c>
      <c r="D4517" s="49">
        <f>'Optional Test Detail'!$G$60</f>
        <v>0</v>
      </c>
    </row>
    <row r="4518" spans="1:4" x14ac:dyDescent="0.35">
      <c r="A4518">
        <v>50</v>
      </c>
      <c r="B4518" t="str">
        <f t="shared" si="54"/>
        <v>BSX-%GP-50</v>
      </c>
      <c r="C4518" t="s">
        <v>1861</v>
      </c>
      <c r="D4518" s="49">
        <f>'Optional Test Detail'!$G$61</f>
        <v>0</v>
      </c>
    </row>
    <row r="4519" spans="1:4" x14ac:dyDescent="0.35">
      <c r="A4519">
        <v>51</v>
      </c>
      <c r="B4519" t="str">
        <f t="shared" si="54"/>
        <v>BSX-%GP-51</v>
      </c>
      <c r="C4519" t="s">
        <v>1862</v>
      </c>
      <c r="D4519" s="49">
        <f>'Optional Test Detail'!$G$62</f>
        <v>0</v>
      </c>
    </row>
    <row r="4520" spans="1:4" x14ac:dyDescent="0.35">
      <c r="A4520">
        <v>52</v>
      </c>
      <c r="B4520" t="str">
        <f t="shared" si="54"/>
        <v>BSX-%GP-52</v>
      </c>
      <c r="C4520" t="s">
        <v>1863</v>
      </c>
      <c r="D4520" s="49">
        <f>'Optional Test Detail'!$G$63</f>
        <v>0</v>
      </c>
    </row>
    <row r="4521" spans="1:4" x14ac:dyDescent="0.35">
      <c r="A4521">
        <v>53</v>
      </c>
      <c r="B4521" t="str">
        <f t="shared" si="54"/>
        <v>BSX-%GP-53</v>
      </c>
      <c r="C4521" t="s">
        <v>1864</v>
      </c>
      <c r="D4521" s="49">
        <f>'Optional Test Detail'!$G$64</f>
        <v>0</v>
      </c>
    </row>
    <row r="4522" spans="1:4" x14ac:dyDescent="0.35">
      <c r="A4522">
        <v>54</v>
      </c>
      <c r="B4522" t="str">
        <f t="shared" si="54"/>
        <v>BSX-%GP-54</v>
      </c>
      <c r="C4522" t="s">
        <v>1865</v>
      </c>
      <c r="D4522" s="49">
        <f>'Optional Test Detail'!$G$65</f>
        <v>0</v>
      </c>
    </row>
    <row r="4523" spans="1:4" x14ac:dyDescent="0.35">
      <c r="A4523">
        <v>55</v>
      </c>
      <c r="B4523" t="str">
        <f t="shared" si="54"/>
        <v>BSX-%GP-55</v>
      </c>
      <c r="C4523" t="s">
        <v>1866</v>
      </c>
      <c r="D4523" s="49">
        <f>'Optional Test Detail'!$G$66</f>
        <v>0</v>
      </c>
    </row>
    <row r="4524" spans="1:4" x14ac:dyDescent="0.35">
      <c r="A4524">
        <v>56</v>
      </c>
      <c r="B4524" t="str">
        <f t="shared" si="54"/>
        <v>BSX-%GP-56</v>
      </c>
      <c r="C4524" t="s">
        <v>1867</v>
      </c>
      <c r="D4524" s="49">
        <f>'Optional Test Detail'!$G$67</f>
        <v>0</v>
      </c>
    </row>
    <row r="4525" spans="1:4" x14ac:dyDescent="0.35">
      <c r="A4525">
        <v>57</v>
      </c>
      <c r="B4525" t="str">
        <f t="shared" si="54"/>
        <v>BSX-%GP-57</v>
      </c>
      <c r="C4525" t="s">
        <v>1868</v>
      </c>
      <c r="D4525" s="49">
        <f>'Optional Test Detail'!$G$68</f>
        <v>0</v>
      </c>
    </row>
    <row r="4526" spans="1:4" x14ac:dyDescent="0.35">
      <c r="A4526">
        <v>58</v>
      </c>
      <c r="B4526" t="str">
        <f t="shared" si="54"/>
        <v>BSX-%GP-58</v>
      </c>
      <c r="C4526" t="s">
        <v>1869</v>
      </c>
      <c r="D4526" s="49">
        <f>'Optional Test Detail'!$G$69</f>
        <v>0</v>
      </c>
    </row>
    <row r="4527" spans="1:4" x14ac:dyDescent="0.35">
      <c r="A4527">
        <v>59</v>
      </c>
      <c r="B4527" t="str">
        <f t="shared" si="54"/>
        <v>BSX-%GP-59</v>
      </c>
      <c r="C4527" t="s">
        <v>1870</v>
      </c>
      <c r="D4527" s="49">
        <f>'Optional Test Detail'!$G$70</f>
        <v>0</v>
      </c>
    </row>
    <row r="4528" spans="1:4" x14ac:dyDescent="0.35">
      <c r="A4528">
        <v>60</v>
      </c>
      <c r="B4528" t="str">
        <f t="shared" si="54"/>
        <v>BSX-%GP-60</v>
      </c>
      <c r="C4528" t="s">
        <v>1871</v>
      </c>
      <c r="D4528" s="49">
        <f>'Optional Test Detail'!$G$71</f>
        <v>0</v>
      </c>
    </row>
    <row r="4529" spans="1:4" x14ac:dyDescent="0.35">
      <c r="A4529">
        <v>61</v>
      </c>
      <c r="B4529" t="str">
        <f t="shared" si="54"/>
        <v>BSX-%GP-61</v>
      </c>
      <c r="C4529" t="s">
        <v>1872</v>
      </c>
      <c r="D4529" s="49">
        <f>'Optional Test Detail'!$G$72</f>
        <v>0</v>
      </c>
    </row>
    <row r="4530" spans="1:4" x14ac:dyDescent="0.35">
      <c r="A4530">
        <v>62</v>
      </c>
      <c r="B4530" t="str">
        <f t="shared" si="54"/>
        <v>BSX-%GP-62</v>
      </c>
      <c r="C4530" t="s">
        <v>1873</v>
      </c>
      <c r="D4530" s="49">
        <f>'Optional Test Detail'!$G$73</f>
        <v>0</v>
      </c>
    </row>
    <row r="4531" spans="1:4" x14ac:dyDescent="0.35">
      <c r="A4531">
        <v>63</v>
      </c>
      <c r="B4531" t="str">
        <f t="shared" si="54"/>
        <v>BSX-%GP-63</v>
      </c>
      <c r="C4531" t="s">
        <v>1874</v>
      </c>
      <c r="D4531" s="49">
        <f>'Optional Test Detail'!$G$74</f>
        <v>0</v>
      </c>
    </row>
    <row r="4532" spans="1:4" x14ac:dyDescent="0.35">
      <c r="A4532">
        <v>64</v>
      </c>
      <c r="B4532" t="str">
        <f t="shared" si="54"/>
        <v>BSX-%GP-64</v>
      </c>
      <c r="C4532" t="s">
        <v>1875</v>
      </c>
      <c r="D4532" s="49">
        <f>'Optional Test Detail'!$G$75</f>
        <v>0</v>
      </c>
    </row>
    <row r="4533" spans="1:4" x14ac:dyDescent="0.35">
      <c r="A4533">
        <v>65</v>
      </c>
      <c r="B4533" t="str">
        <f t="shared" si="54"/>
        <v>BSX-%GP-65</v>
      </c>
      <c r="C4533" t="s">
        <v>1876</v>
      </c>
      <c r="D4533" s="49">
        <f>'Optional Test Detail'!$G$76</f>
        <v>0</v>
      </c>
    </row>
    <row r="4534" spans="1:4" x14ac:dyDescent="0.35">
      <c r="A4534">
        <v>66</v>
      </c>
      <c r="B4534" t="str">
        <f t="shared" ref="B4534:B4597" si="55">IF(A4534="","",CONCATENATE("BSX-%GP-",A4534))</f>
        <v>BSX-%GP-66</v>
      </c>
      <c r="C4534" t="s">
        <v>1877</v>
      </c>
      <c r="D4534" s="49">
        <f>'Optional Test Detail'!$G$77</f>
        <v>0</v>
      </c>
    </row>
    <row r="4535" spans="1:4" x14ac:dyDescent="0.35">
      <c r="A4535">
        <v>67</v>
      </c>
      <c r="B4535" t="str">
        <f t="shared" si="55"/>
        <v>BSX-%GP-67</v>
      </c>
      <c r="C4535" t="s">
        <v>1878</v>
      </c>
      <c r="D4535" s="49">
        <f>'Optional Test Detail'!$G$78</f>
        <v>0</v>
      </c>
    </row>
    <row r="4536" spans="1:4" x14ac:dyDescent="0.35">
      <c r="A4536">
        <v>68</v>
      </c>
      <c r="B4536" t="str">
        <f t="shared" si="55"/>
        <v>BSX-%GP-68</v>
      </c>
      <c r="C4536" t="s">
        <v>1879</v>
      </c>
      <c r="D4536" s="49">
        <f>'Optional Test Detail'!$G$79</f>
        <v>0</v>
      </c>
    </row>
    <row r="4537" spans="1:4" x14ac:dyDescent="0.35">
      <c r="A4537">
        <v>69</v>
      </c>
      <c r="B4537" t="str">
        <f t="shared" si="55"/>
        <v>BSX-%GP-69</v>
      </c>
      <c r="C4537" t="s">
        <v>1880</v>
      </c>
      <c r="D4537" s="49">
        <f>'Optional Test Detail'!$G$80</f>
        <v>0</v>
      </c>
    </row>
    <row r="4538" spans="1:4" x14ac:dyDescent="0.35">
      <c r="A4538">
        <v>70</v>
      </c>
      <c r="B4538" t="str">
        <f t="shared" si="55"/>
        <v>BSX-%GP-70</v>
      </c>
      <c r="C4538" t="s">
        <v>1881</v>
      </c>
      <c r="D4538" s="49">
        <f>'Optional Test Detail'!$G$81</f>
        <v>0</v>
      </c>
    </row>
    <row r="4539" spans="1:4" x14ac:dyDescent="0.35">
      <c r="A4539">
        <v>71</v>
      </c>
      <c r="B4539" t="str">
        <f t="shared" si="55"/>
        <v>BSX-%GP-71</v>
      </c>
      <c r="C4539" t="s">
        <v>1882</v>
      </c>
      <c r="D4539" s="49">
        <f>'Optional Test Detail'!$G$82</f>
        <v>0</v>
      </c>
    </row>
    <row r="4540" spans="1:4" x14ac:dyDescent="0.35">
      <c r="A4540">
        <v>72</v>
      </c>
      <c r="B4540" t="str">
        <f t="shared" si="55"/>
        <v>BSX-%GP-72</v>
      </c>
      <c r="C4540" t="s">
        <v>1883</v>
      </c>
      <c r="D4540" s="49">
        <f>'Optional Test Detail'!$G$83</f>
        <v>0</v>
      </c>
    </row>
    <row r="4541" spans="1:4" x14ac:dyDescent="0.35">
      <c r="A4541">
        <v>73</v>
      </c>
      <c r="B4541" t="str">
        <f t="shared" si="55"/>
        <v>BSX-%GP-73</v>
      </c>
      <c r="C4541" t="s">
        <v>1884</v>
      </c>
      <c r="D4541" s="49">
        <f>'Optional Test Detail'!$G$84</f>
        <v>0</v>
      </c>
    </row>
    <row r="4542" spans="1:4" x14ac:dyDescent="0.35">
      <c r="A4542">
        <v>74</v>
      </c>
      <c r="B4542" t="str">
        <f t="shared" si="55"/>
        <v>BSX-%GP-74</v>
      </c>
      <c r="C4542" t="s">
        <v>1885</v>
      </c>
      <c r="D4542" s="49">
        <f>'Optional Test Detail'!$G$85</f>
        <v>0</v>
      </c>
    </row>
    <row r="4543" spans="1:4" x14ac:dyDescent="0.35">
      <c r="A4543">
        <v>75</v>
      </c>
      <c r="B4543" t="str">
        <f t="shared" si="55"/>
        <v>BSX-%GP-75</v>
      </c>
      <c r="C4543" t="s">
        <v>1886</v>
      </c>
      <c r="D4543" s="49">
        <f>'Optional Test Detail'!$G$86</f>
        <v>0</v>
      </c>
    </row>
    <row r="4544" spans="1:4" x14ac:dyDescent="0.35">
      <c r="A4544">
        <v>76</v>
      </c>
      <c r="B4544" t="str">
        <f t="shared" si="55"/>
        <v>BSX-%GP-76</v>
      </c>
      <c r="C4544" t="s">
        <v>1887</v>
      </c>
      <c r="D4544" s="49">
        <f>'Optional Test Detail'!$G$87</f>
        <v>0</v>
      </c>
    </row>
    <row r="4545" spans="1:4" x14ac:dyDescent="0.35">
      <c r="A4545">
        <v>77</v>
      </c>
      <c r="B4545" t="str">
        <f t="shared" si="55"/>
        <v>BSX-%GP-77</v>
      </c>
      <c r="C4545" t="s">
        <v>1888</v>
      </c>
      <c r="D4545" s="49">
        <f>'Optional Test Detail'!$G$88</f>
        <v>0</v>
      </c>
    </row>
    <row r="4546" spans="1:4" x14ac:dyDescent="0.35">
      <c r="A4546">
        <v>78</v>
      </c>
      <c r="B4546" t="str">
        <f t="shared" si="55"/>
        <v>BSX-%GP-78</v>
      </c>
      <c r="C4546" t="s">
        <v>1889</v>
      </c>
      <c r="D4546" s="49">
        <f>'Optional Test Detail'!$G$89</f>
        <v>0</v>
      </c>
    </row>
    <row r="4547" spans="1:4" x14ac:dyDescent="0.35">
      <c r="A4547">
        <v>79</v>
      </c>
      <c r="B4547" t="str">
        <f t="shared" si="55"/>
        <v>BSX-%GP-79</v>
      </c>
      <c r="C4547" t="s">
        <v>1890</v>
      </c>
      <c r="D4547" s="49">
        <f>'Optional Test Detail'!$G$90</f>
        <v>0</v>
      </c>
    </row>
    <row r="4548" spans="1:4" x14ac:dyDescent="0.35">
      <c r="A4548">
        <v>80</v>
      </c>
      <c r="B4548" t="str">
        <f t="shared" si="55"/>
        <v>BSX-%GP-80</v>
      </c>
      <c r="C4548" t="s">
        <v>1891</v>
      </c>
      <c r="D4548" s="49">
        <f>'Optional Test Detail'!$G$91</f>
        <v>0</v>
      </c>
    </row>
    <row r="4549" spans="1:4" x14ac:dyDescent="0.35">
      <c r="A4549">
        <v>81</v>
      </c>
      <c r="B4549" t="str">
        <f t="shared" si="55"/>
        <v>BSX-%GP-81</v>
      </c>
      <c r="C4549" t="s">
        <v>1892</v>
      </c>
      <c r="D4549" s="49">
        <f>'Optional Test Detail'!$G$92</f>
        <v>0</v>
      </c>
    </row>
    <row r="4550" spans="1:4" x14ac:dyDescent="0.35">
      <c r="A4550">
        <v>82</v>
      </c>
      <c r="B4550" t="str">
        <f t="shared" si="55"/>
        <v>BSX-%GP-82</v>
      </c>
      <c r="C4550" t="s">
        <v>1893</v>
      </c>
      <c r="D4550" s="49">
        <f>'Optional Test Detail'!$G$93</f>
        <v>0</v>
      </c>
    </row>
    <row r="4551" spans="1:4" x14ac:dyDescent="0.35">
      <c r="A4551">
        <v>83</v>
      </c>
      <c r="B4551" t="str">
        <f t="shared" si="55"/>
        <v>BSX-%GP-83</v>
      </c>
      <c r="C4551" t="s">
        <v>1894</v>
      </c>
      <c r="D4551" s="49">
        <f>'Optional Test Detail'!$G$94</f>
        <v>0</v>
      </c>
    </row>
    <row r="4552" spans="1:4" x14ac:dyDescent="0.35">
      <c r="A4552">
        <v>84</v>
      </c>
      <c r="B4552" t="str">
        <f t="shared" si="55"/>
        <v>BSX-%GP-84</v>
      </c>
      <c r="C4552" t="s">
        <v>1895</v>
      </c>
      <c r="D4552" s="49">
        <f>'Optional Test Detail'!$G$95</f>
        <v>0</v>
      </c>
    </row>
    <row r="4553" spans="1:4" x14ac:dyDescent="0.35">
      <c r="A4553">
        <v>85</v>
      </c>
      <c r="B4553" t="str">
        <f t="shared" si="55"/>
        <v>BSX-%GP-85</v>
      </c>
      <c r="C4553" t="s">
        <v>1896</v>
      </c>
      <c r="D4553" s="49">
        <f>'Optional Test Detail'!$G$96</f>
        <v>0</v>
      </c>
    </row>
    <row r="4554" spans="1:4" x14ac:dyDescent="0.35">
      <c r="A4554">
        <v>86</v>
      </c>
      <c r="B4554" t="str">
        <f t="shared" si="55"/>
        <v>BSX-%GP-86</v>
      </c>
      <c r="C4554" t="s">
        <v>1897</v>
      </c>
      <c r="D4554" s="49">
        <f>'Optional Test Detail'!$G$97</f>
        <v>0</v>
      </c>
    </row>
    <row r="4555" spans="1:4" x14ac:dyDescent="0.35">
      <c r="A4555">
        <v>87</v>
      </c>
      <c r="B4555" t="str">
        <f t="shared" si="55"/>
        <v>BSX-%GP-87</v>
      </c>
      <c r="C4555" t="s">
        <v>1898</v>
      </c>
      <c r="D4555" s="49">
        <f>'Optional Test Detail'!$G$98</f>
        <v>0</v>
      </c>
    </row>
    <row r="4556" spans="1:4" x14ac:dyDescent="0.35">
      <c r="A4556">
        <v>88</v>
      </c>
      <c r="B4556" t="str">
        <f t="shared" si="55"/>
        <v>BSX-%GP-88</v>
      </c>
      <c r="C4556" t="s">
        <v>1899</v>
      </c>
      <c r="D4556" s="49">
        <f>'Optional Test Detail'!$G$99</f>
        <v>0</v>
      </c>
    </row>
    <row r="4557" spans="1:4" x14ac:dyDescent="0.35">
      <c r="A4557">
        <v>89</v>
      </c>
      <c r="B4557" t="str">
        <f t="shared" si="55"/>
        <v>BSX-%GP-89</v>
      </c>
      <c r="C4557" t="s">
        <v>1900</v>
      </c>
      <c r="D4557" s="49">
        <f>'Optional Test Detail'!$G$100</f>
        <v>0</v>
      </c>
    </row>
    <row r="4558" spans="1:4" x14ac:dyDescent="0.35">
      <c r="A4558">
        <v>90</v>
      </c>
      <c r="B4558" t="str">
        <f t="shared" si="55"/>
        <v>BSX-%GP-90</v>
      </c>
      <c r="C4558" t="s">
        <v>1901</v>
      </c>
      <c r="D4558" s="49">
        <f>'Optional Test Detail'!$G$101</f>
        <v>0</v>
      </c>
    </row>
    <row r="4559" spans="1:4" x14ac:dyDescent="0.35">
      <c r="A4559">
        <v>91</v>
      </c>
      <c r="B4559" t="str">
        <f t="shared" si="55"/>
        <v>BSX-%GP-91</v>
      </c>
      <c r="C4559" t="s">
        <v>1902</v>
      </c>
      <c r="D4559" s="49">
        <f>'Optional Test Detail'!$G$102</f>
        <v>0</v>
      </c>
    </row>
    <row r="4560" spans="1:4" x14ac:dyDescent="0.35">
      <c r="A4560">
        <v>92</v>
      </c>
      <c r="B4560" t="str">
        <f t="shared" si="55"/>
        <v>BSX-%GP-92</v>
      </c>
      <c r="C4560" t="s">
        <v>1903</v>
      </c>
      <c r="D4560" s="49">
        <f>'Optional Test Detail'!$G$103</f>
        <v>0</v>
      </c>
    </row>
    <row r="4561" spans="1:4" x14ac:dyDescent="0.35">
      <c r="A4561">
        <v>93</v>
      </c>
      <c r="B4561" t="str">
        <f t="shared" si="55"/>
        <v>BSX-%GP-93</v>
      </c>
      <c r="C4561" t="s">
        <v>1904</v>
      </c>
      <c r="D4561" s="49">
        <f>'Optional Test Detail'!$G$104</f>
        <v>0</v>
      </c>
    </row>
    <row r="4562" spans="1:4" x14ac:dyDescent="0.35">
      <c r="A4562">
        <v>94</v>
      </c>
      <c r="B4562" t="str">
        <f t="shared" si="55"/>
        <v>BSX-%GP-94</v>
      </c>
      <c r="C4562" t="s">
        <v>1905</v>
      </c>
      <c r="D4562" s="49">
        <f>'Optional Test Detail'!$G$105</f>
        <v>0</v>
      </c>
    </row>
    <row r="4563" spans="1:4" x14ac:dyDescent="0.35">
      <c r="A4563">
        <v>95</v>
      </c>
      <c r="B4563" t="str">
        <f t="shared" si="55"/>
        <v>BSX-%GP-95</v>
      </c>
      <c r="C4563" t="s">
        <v>1906</v>
      </c>
      <c r="D4563" s="49">
        <f>'Optional Test Detail'!$G$106</f>
        <v>0</v>
      </c>
    </row>
    <row r="4564" spans="1:4" x14ac:dyDescent="0.35">
      <c r="A4564">
        <v>96</v>
      </c>
      <c r="B4564" t="str">
        <f t="shared" si="55"/>
        <v>BSX-%GP-96</v>
      </c>
      <c r="C4564" t="s">
        <v>1907</v>
      </c>
      <c r="D4564" s="49">
        <f>'Optional Test Detail'!$G$107</f>
        <v>0</v>
      </c>
    </row>
    <row r="4565" spans="1:4" x14ac:dyDescent="0.35">
      <c r="A4565">
        <v>97</v>
      </c>
      <c r="B4565" t="str">
        <f t="shared" si="55"/>
        <v>BSX-%GP-97</v>
      </c>
      <c r="C4565" t="s">
        <v>1908</v>
      </c>
      <c r="D4565" s="49">
        <f>'Optional Test Detail'!$G$108</f>
        <v>0</v>
      </c>
    </row>
    <row r="4566" spans="1:4" x14ac:dyDescent="0.35">
      <c r="A4566">
        <v>98</v>
      </c>
      <c r="B4566" t="str">
        <f t="shared" si="55"/>
        <v>BSX-%GP-98</v>
      </c>
      <c r="C4566" t="s">
        <v>1909</v>
      </c>
      <c r="D4566" s="49">
        <f>'Optional Test Detail'!$G$109</f>
        <v>0</v>
      </c>
    </row>
    <row r="4567" spans="1:4" x14ac:dyDescent="0.35">
      <c r="A4567">
        <v>99</v>
      </c>
      <c r="B4567" t="str">
        <f t="shared" si="55"/>
        <v>BSX-%GP-99</v>
      </c>
      <c r="C4567" t="s">
        <v>1910</v>
      </c>
      <c r="D4567" s="49">
        <f>'Optional Test Detail'!$G$110</f>
        <v>0</v>
      </c>
    </row>
    <row r="4568" spans="1:4" x14ac:dyDescent="0.35">
      <c r="A4568">
        <v>100</v>
      </c>
      <c r="B4568" t="str">
        <f t="shared" si="55"/>
        <v>BSX-%GP-100</v>
      </c>
      <c r="C4568" t="s">
        <v>1911</v>
      </c>
      <c r="D4568" s="49">
        <f>'Optional Test Detail'!$G$111</f>
        <v>0</v>
      </c>
    </row>
    <row r="4569" spans="1:4" x14ac:dyDescent="0.35">
      <c r="A4569">
        <v>101</v>
      </c>
      <c r="B4569" t="str">
        <f t="shared" si="55"/>
        <v>BSX-%GP-101</v>
      </c>
      <c r="C4569" t="s">
        <v>1912</v>
      </c>
      <c r="D4569" s="49">
        <f>'Optional Test Detail'!$G$112</f>
        <v>0</v>
      </c>
    </row>
    <row r="4570" spans="1:4" x14ac:dyDescent="0.35">
      <c r="A4570">
        <v>102</v>
      </c>
      <c r="B4570" t="str">
        <f t="shared" si="55"/>
        <v>BSX-%GP-102</v>
      </c>
      <c r="C4570" t="s">
        <v>1913</v>
      </c>
      <c r="D4570" s="49">
        <f>'Optional Test Detail'!$G$113</f>
        <v>0</v>
      </c>
    </row>
    <row r="4571" spans="1:4" x14ac:dyDescent="0.35">
      <c r="A4571">
        <v>103</v>
      </c>
      <c r="B4571" t="str">
        <f t="shared" si="55"/>
        <v>BSX-%GP-103</v>
      </c>
      <c r="C4571" t="s">
        <v>1914</v>
      </c>
      <c r="D4571" s="49">
        <f>'Optional Test Detail'!$G$114</f>
        <v>0</v>
      </c>
    </row>
    <row r="4572" spans="1:4" x14ac:dyDescent="0.35">
      <c r="A4572">
        <v>104</v>
      </c>
      <c r="B4572" t="str">
        <f t="shared" si="55"/>
        <v>BSX-%GP-104</v>
      </c>
      <c r="C4572" t="s">
        <v>1915</v>
      </c>
      <c r="D4572" s="49">
        <f>'Optional Test Detail'!$G$115</f>
        <v>0</v>
      </c>
    </row>
    <row r="4573" spans="1:4" x14ac:dyDescent="0.35">
      <c r="A4573">
        <v>105</v>
      </c>
      <c r="B4573" t="str">
        <f t="shared" si="55"/>
        <v>BSX-%GP-105</v>
      </c>
      <c r="C4573" t="s">
        <v>1916</v>
      </c>
      <c r="D4573" s="49">
        <f>'Optional Test Detail'!$G$116</f>
        <v>0</v>
      </c>
    </row>
    <row r="4574" spans="1:4" x14ac:dyDescent="0.35">
      <c r="A4574">
        <v>106</v>
      </c>
      <c r="B4574" t="str">
        <f t="shared" si="55"/>
        <v>BSX-%GP-106</v>
      </c>
      <c r="C4574" t="s">
        <v>1917</v>
      </c>
      <c r="D4574" s="49">
        <f>'Optional Test Detail'!$G$117</f>
        <v>0</v>
      </c>
    </row>
    <row r="4575" spans="1:4" x14ac:dyDescent="0.35">
      <c r="A4575">
        <v>107</v>
      </c>
      <c r="B4575" t="str">
        <f t="shared" si="55"/>
        <v>BSX-%GP-107</v>
      </c>
      <c r="C4575" t="s">
        <v>1918</v>
      </c>
      <c r="D4575" s="49">
        <f>'Optional Test Detail'!$G$118</f>
        <v>0</v>
      </c>
    </row>
    <row r="4576" spans="1:4" x14ac:dyDescent="0.35">
      <c r="A4576">
        <v>108</v>
      </c>
      <c r="B4576" t="str">
        <f t="shared" si="55"/>
        <v>BSX-%GP-108</v>
      </c>
      <c r="C4576" t="s">
        <v>1919</v>
      </c>
      <c r="D4576" s="49">
        <f>'Optional Test Detail'!$G$119</f>
        <v>0</v>
      </c>
    </row>
    <row r="4577" spans="1:4" x14ac:dyDescent="0.35">
      <c r="A4577">
        <v>109</v>
      </c>
      <c r="B4577" t="str">
        <f t="shared" si="55"/>
        <v>BSX-%GP-109</v>
      </c>
      <c r="C4577" t="s">
        <v>1920</v>
      </c>
      <c r="D4577" s="49">
        <f>'Optional Test Detail'!$G$120</f>
        <v>0</v>
      </c>
    </row>
    <row r="4578" spans="1:4" x14ac:dyDescent="0.35">
      <c r="A4578">
        <v>110</v>
      </c>
      <c r="B4578" t="str">
        <f t="shared" si="55"/>
        <v>BSX-%GP-110</v>
      </c>
      <c r="C4578" t="s">
        <v>1921</v>
      </c>
      <c r="D4578" s="49">
        <f>'Optional Test Detail'!$G$121</f>
        <v>0</v>
      </c>
    </row>
    <row r="4579" spans="1:4" x14ac:dyDescent="0.35">
      <c r="A4579">
        <v>111</v>
      </c>
      <c r="B4579" t="str">
        <f t="shared" si="55"/>
        <v>BSX-%GP-111</v>
      </c>
      <c r="C4579" t="s">
        <v>1922</v>
      </c>
      <c r="D4579" s="49">
        <f>'Optional Test Detail'!$G$122</f>
        <v>0</v>
      </c>
    </row>
    <row r="4580" spans="1:4" x14ac:dyDescent="0.35">
      <c r="A4580">
        <v>112</v>
      </c>
      <c r="B4580" t="str">
        <f t="shared" si="55"/>
        <v>BSX-%GP-112</v>
      </c>
      <c r="C4580" t="s">
        <v>1923</v>
      </c>
      <c r="D4580" s="49">
        <f>'Optional Test Detail'!$G$123</f>
        <v>0</v>
      </c>
    </row>
    <row r="4581" spans="1:4" x14ac:dyDescent="0.35">
      <c r="A4581">
        <v>113</v>
      </c>
      <c r="B4581" t="str">
        <f t="shared" si="55"/>
        <v>BSX-%GP-113</v>
      </c>
      <c r="C4581" t="s">
        <v>1924</v>
      </c>
      <c r="D4581" s="49">
        <f>'Optional Test Detail'!$G$124</f>
        <v>0</v>
      </c>
    </row>
    <row r="4582" spans="1:4" x14ac:dyDescent="0.35">
      <c r="A4582">
        <v>114</v>
      </c>
      <c r="B4582" t="str">
        <f t="shared" si="55"/>
        <v>BSX-%GP-114</v>
      </c>
      <c r="C4582" t="s">
        <v>1925</v>
      </c>
      <c r="D4582" s="49">
        <f>'Optional Test Detail'!$G$125</f>
        <v>0</v>
      </c>
    </row>
    <row r="4583" spans="1:4" x14ac:dyDescent="0.35">
      <c r="A4583">
        <v>115</v>
      </c>
      <c r="B4583" t="str">
        <f t="shared" si="55"/>
        <v>BSX-%GP-115</v>
      </c>
      <c r="C4583" t="s">
        <v>1926</v>
      </c>
      <c r="D4583" s="49">
        <f>'Optional Test Detail'!$G$126</f>
        <v>0</v>
      </c>
    </row>
    <row r="4584" spans="1:4" x14ac:dyDescent="0.35">
      <c r="A4584">
        <v>116</v>
      </c>
      <c r="B4584" t="str">
        <f t="shared" si="55"/>
        <v>BSX-%GP-116</v>
      </c>
      <c r="C4584" t="s">
        <v>1927</v>
      </c>
      <c r="D4584" s="49">
        <f>'Optional Test Detail'!$G$127</f>
        <v>0</v>
      </c>
    </row>
    <row r="4585" spans="1:4" x14ac:dyDescent="0.35">
      <c r="A4585">
        <v>117</v>
      </c>
      <c r="B4585" t="str">
        <f t="shared" si="55"/>
        <v>BSX-%GP-117</v>
      </c>
      <c r="C4585" t="s">
        <v>1928</v>
      </c>
      <c r="D4585" s="49">
        <f>'Optional Test Detail'!$G$128</f>
        <v>0</v>
      </c>
    </row>
    <row r="4586" spans="1:4" x14ac:dyDescent="0.35">
      <c r="A4586">
        <v>118</v>
      </c>
      <c r="B4586" t="str">
        <f t="shared" si="55"/>
        <v>BSX-%GP-118</v>
      </c>
      <c r="C4586" t="s">
        <v>1929</v>
      </c>
      <c r="D4586" s="49">
        <f>'Optional Test Detail'!$G$129</f>
        <v>0</v>
      </c>
    </row>
    <row r="4587" spans="1:4" x14ac:dyDescent="0.35">
      <c r="A4587">
        <v>119</v>
      </c>
      <c r="B4587" t="str">
        <f t="shared" si="55"/>
        <v>BSX-%GP-119</v>
      </c>
      <c r="C4587" t="s">
        <v>1930</v>
      </c>
      <c r="D4587" s="49">
        <f>'Optional Test Detail'!$G$130</f>
        <v>0</v>
      </c>
    </row>
    <row r="4588" spans="1:4" x14ac:dyDescent="0.35">
      <c r="A4588">
        <v>120</v>
      </c>
      <c r="B4588" t="str">
        <f t="shared" si="55"/>
        <v>BSX-%GP-120</v>
      </c>
      <c r="C4588" t="s">
        <v>1931</v>
      </c>
      <c r="D4588" s="49">
        <f>'Optional Test Detail'!$G$131</f>
        <v>0</v>
      </c>
    </row>
    <row r="4589" spans="1:4" x14ac:dyDescent="0.35">
      <c r="A4589">
        <v>121</v>
      </c>
      <c r="B4589" t="str">
        <f t="shared" si="55"/>
        <v>BSX-%GP-121</v>
      </c>
      <c r="C4589" t="s">
        <v>1932</v>
      </c>
      <c r="D4589" s="49">
        <f>'Optional Test Detail'!$G$132</f>
        <v>0</v>
      </c>
    </row>
    <row r="4590" spans="1:4" x14ac:dyDescent="0.35">
      <c r="A4590">
        <v>122</v>
      </c>
      <c r="B4590" t="str">
        <f t="shared" si="55"/>
        <v>BSX-%GP-122</v>
      </c>
      <c r="C4590" t="s">
        <v>1933</v>
      </c>
      <c r="D4590" s="49">
        <f>'Optional Test Detail'!$G$133</f>
        <v>0</v>
      </c>
    </row>
    <row r="4591" spans="1:4" x14ac:dyDescent="0.35">
      <c r="A4591">
        <v>123</v>
      </c>
      <c r="B4591" t="str">
        <f t="shared" si="55"/>
        <v>BSX-%GP-123</v>
      </c>
      <c r="C4591" t="s">
        <v>1934</v>
      </c>
      <c r="D4591" s="49">
        <f>'Optional Test Detail'!$G$134</f>
        <v>0</v>
      </c>
    </row>
    <row r="4592" spans="1:4" x14ac:dyDescent="0.35">
      <c r="A4592">
        <v>124</v>
      </c>
      <c r="B4592" t="str">
        <f t="shared" si="55"/>
        <v>BSX-%GP-124</v>
      </c>
      <c r="C4592" t="s">
        <v>1935</v>
      </c>
      <c r="D4592" s="49">
        <f>'Optional Test Detail'!$G$135</f>
        <v>0</v>
      </c>
    </row>
    <row r="4593" spans="1:4" x14ac:dyDescent="0.35">
      <c r="A4593">
        <v>125</v>
      </c>
      <c r="B4593" t="str">
        <f t="shared" si="55"/>
        <v>BSX-%GP-125</v>
      </c>
      <c r="C4593" t="s">
        <v>1936</v>
      </c>
      <c r="D4593" s="49">
        <f>'Optional Test Detail'!$G$136</f>
        <v>0</v>
      </c>
    </row>
    <row r="4594" spans="1:4" x14ac:dyDescent="0.35">
      <c r="A4594">
        <v>126</v>
      </c>
      <c r="B4594" t="str">
        <f t="shared" si="55"/>
        <v>BSX-%GP-126</v>
      </c>
      <c r="C4594" t="s">
        <v>1937</v>
      </c>
      <c r="D4594" s="49">
        <f>'Optional Test Detail'!$G$137</f>
        <v>0</v>
      </c>
    </row>
    <row r="4595" spans="1:4" x14ac:dyDescent="0.35">
      <c r="A4595">
        <v>127</v>
      </c>
      <c r="B4595" t="str">
        <f t="shared" si="55"/>
        <v>BSX-%GP-127</v>
      </c>
      <c r="C4595" t="s">
        <v>1938</v>
      </c>
      <c r="D4595" s="49">
        <f>'Optional Test Detail'!$G$138</f>
        <v>0</v>
      </c>
    </row>
    <row r="4596" spans="1:4" x14ac:dyDescent="0.35">
      <c r="A4596">
        <v>128</v>
      </c>
      <c r="B4596" t="str">
        <f t="shared" si="55"/>
        <v>BSX-%GP-128</v>
      </c>
      <c r="C4596" t="s">
        <v>1939</v>
      </c>
      <c r="D4596" s="49">
        <f>'Optional Test Detail'!$G$139</f>
        <v>0</v>
      </c>
    </row>
    <row r="4597" spans="1:4" x14ac:dyDescent="0.35">
      <c r="A4597">
        <v>129</v>
      </c>
      <c r="B4597" t="str">
        <f t="shared" si="55"/>
        <v>BSX-%GP-129</v>
      </c>
      <c r="C4597" t="s">
        <v>1940</v>
      </c>
      <c r="D4597" s="49">
        <f>'Optional Test Detail'!$G$140</f>
        <v>0</v>
      </c>
    </row>
    <row r="4598" spans="1:4" x14ac:dyDescent="0.35">
      <c r="A4598">
        <v>130</v>
      </c>
      <c r="B4598" t="str">
        <f t="shared" ref="B4598:B4661" si="56">IF(A4598="","",CONCATENATE("BSX-%GP-",A4598))</f>
        <v>BSX-%GP-130</v>
      </c>
      <c r="C4598" t="s">
        <v>1941</v>
      </c>
      <c r="D4598" s="49">
        <f>'Optional Test Detail'!$G$141</f>
        <v>0</v>
      </c>
    </row>
    <row r="4599" spans="1:4" x14ac:dyDescent="0.35">
      <c r="A4599">
        <v>131</v>
      </c>
      <c r="B4599" t="str">
        <f t="shared" si="56"/>
        <v>BSX-%GP-131</v>
      </c>
      <c r="C4599" t="s">
        <v>1942</v>
      </c>
      <c r="D4599" s="49">
        <f>'Optional Test Detail'!$G$142</f>
        <v>0</v>
      </c>
    </row>
    <row r="4600" spans="1:4" x14ac:dyDescent="0.35">
      <c r="A4600">
        <v>132</v>
      </c>
      <c r="B4600" t="str">
        <f t="shared" si="56"/>
        <v>BSX-%GP-132</v>
      </c>
      <c r="C4600" t="s">
        <v>1943</v>
      </c>
      <c r="D4600" s="49">
        <f>'Optional Test Detail'!$G$143</f>
        <v>0</v>
      </c>
    </row>
    <row r="4601" spans="1:4" x14ac:dyDescent="0.35">
      <c r="A4601">
        <v>133</v>
      </c>
      <c r="B4601" t="str">
        <f t="shared" si="56"/>
        <v>BSX-%GP-133</v>
      </c>
      <c r="C4601" t="s">
        <v>1944</v>
      </c>
      <c r="D4601" s="49">
        <f>'Optional Test Detail'!$G$144</f>
        <v>0</v>
      </c>
    </row>
    <row r="4602" spans="1:4" x14ac:dyDescent="0.35">
      <c r="A4602">
        <v>134</v>
      </c>
      <c r="B4602" t="str">
        <f t="shared" si="56"/>
        <v>BSX-%GP-134</v>
      </c>
      <c r="C4602" t="s">
        <v>1945</v>
      </c>
      <c r="D4602" s="49">
        <f>'Optional Test Detail'!$G$145</f>
        <v>0</v>
      </c>
    </row>
    <row r="4603" spans="1:4" x14ac:dyDescent="0.35">
      <c r="A4603">
        <v>135</v>
      </c>
      <c r="B4603" t="str">
        <f t="shared" si="56"/>
        <v>BSX-%GP-135</v>
      </c>
      <c r="C4603" t="s">
        <v>1946</v>
      </c>
      <c r="D4603" s="49">
        <f>'Optional Test Detail'!$G$146</f>
        <v>0</v>
      </c>
    </row>
    <row r="4604" spans="1:4" x14ac:dyDescent="0.35">
      <c r="A4604">
        <v>136</v>
      </c>
      <c r="B4604" t="str">
        <f t="shared" si="56"/>
        <v>BSX-%GP-136</v>
      </c>
      <c r="C4604" t="s">
        <v>1947</v>
      </c>
      <c r="D4604" s="49">
        <f>'Optional Test Detail'!$G$147</f>
        <v>0</v>
      </c>
    </row>
    <row r="4605" spans="1:4" x14ac:dyDescent="0.35">
      <c r="A4605">
        <v>137</v>
      </c>
      <c r="B4605" t="str">
        <f t="shared" si="56"/>
        <v>BSX-%GP-137</v>
      </c>
      <c r="C4605" t="s">
        <v>1948</v>
      </c>
      <c r="D4605" s="49">
        <f>'Optional Test Detail'!$G$148</f>
        <v>0</v>
      </c>
    </row>
    <row r="4606" spans="1:4" x14ac:dyDescent="0.35">
      <c r="A4606">
        <v>138</v>
      </c>
      <c r="B4606" t="str">
        <f t="shared" si="56"/>
        <v>BSX-%GP-138</v>
      </c>
      <c r="C4606" t="s">
        <v>1949</v>
      </c>
      <c r="D4606" s="49">
        <f>'Optional Test Detail'!$G$149</f>
        <v>0</v>
      </c>
    </row>
    <row r="4607" spans="1:4" x14ac:dyDescent="0.35">
      <c r="A4607">
        <v>139</v>
      </c>
      <c r="B4607" t="str">
        <f t="shared" si="56"/>
        <v>BSX-%GP-139</v>
      </c>
      <c r="C4607" t="s">
        <v>1950</v>
      </c>
      <c r="D4607" s="49">
        <f>'Optional Test Detail'!$G$150</f>
        <v>0</v>
      </c>
    </row>
    <row r="4608" spans="1:4" x14ac:dyDescent="0.35">
      <c r="A4608">
        <v>140</v>
      </c>
      <c r="B4608" t="str">
        <f t="shared" si="56"/>
        <v>BSX-%GP-140</v>
      </c>
      <c r="C4608" t="s">
        <v>1951</v>
      </c>
      <c r="D4608" s="49">
        <f>'Optional Test Detail'!$G$151</f>
        <v>0</v>
      </c>
    </row>
    <row r="4609" spans="1:4" x14ac:dyDescent="0.35">
      <c r="A4609">
        <v>141</v>
      </c>
      <c r="B4609" t="str">
        <f t="shared" si="56"/>
        <v>BSX-%GP-141</v>
      </c>
      <c r="C4609" t="s">
        <v>1952</v>
      </c>
      <c r="D4609" s="49">
        <f>'Optional Test Detail'!$G$152</f>
        <v>0</v>
      </c>
    </row>
    <row r="4610" spans="1:4" x14ac:dyDescent="0.35">
      <c r="A4610">
        <v>142</v>
      </c>
      <c r="B4610" t="str">
        <f t="shared" si="56"/>
        <v>BSX-%GP-142</v>
      </c>
      <c r="C4610" t="s">
        <v>1953</v>
      </c>
      <c r="D4610" s="49">
        <f>'Optional Test Detail'!$G$153</f>
        <v>0</v>
      </c>
    </row>
    <row r="4611" spans="1:4" x14ac:dyDescent="0.35">
      <c r="A4611">
        <v>143</v>
      </c>
      <c r="B4611" t="str">
        <f t="shared" si="56"/>
        <v>BSX-%GP-143</v>
      </c>
      <c r="C4611" t="s">
        <v>1954</v>
      </c>
      <c r="D4611" s="49">
        <f>'Optional Test Detail'!$G$154</f>
        <v>0</v>
      </c>
    </row>
    <row r="4612" spans="1:4" x14ac:dyDescent="0.35">
      <c r="A4612">
        <v>144</v>
      </c>
      <c r="B4612" t="str">
        <f t="shared" si="56"/>
        <v>BSX-%GP-144</v>
      </c>
      <c r="C4612" t="s">
        <v>1955</v>
      </c>
      <c r="D4612" s="49">
        <f>'Optional Test Detail'!$G$155</f>
        <v>0</v>
      </c>
    </row>
    <row r="4613" spans="1:4" x14ac:dyDescent="0.35">
      <c r="A4613">
        <v>145</v>
      </c>
      <c r="B4613" t="str">
        <f t="shared" si="56"/>
        <v>BSX-%GP-145</v>
      </c>
      <c r="C4613" t="s">
        <v>1956</v>
      </c>
      <c r="D4613" s="49">
        <f>'Optional Test Detail'!$G$156</f>
        <v>0</v>
      </c>
    </row>
    <row r="4614" spans="1:4" x14ac:dyDescent="0.35">
      <c r="A4614">
        <v>146</v>
      </c>
      <c r="B4614" t="str">
        <f t="shared" si="56"/>
        <v>BSX-%GP-146</v>
      </c>
      <c r="C4614" t="s">
        <v>1957</v>
      </c>
      <c r="D4614" s="49">
        <f>'Optional Test Detail'!$G$157</f>
        <v>0</v>
      </c>
    </row>
    <row r="4615" spans="1:4" x14ac:dyDescent="0.35">
      <c r="A4615" t="s">
        <v>2297</v>
      </c>
      <c r="B4615" t="str">
        <f t="shared" si="56"/>
        <v/>
      </c>
    </row>
    <row r="4616" spans="1:4" x14ac:dyDescent="0.35">
      <c r="A4616" t="s">
        <v>2297</v>
      </c>
      <c r="B4616" t="str">
        <f t="shared" si="56"/>
        <v/>
      </c>
      <c r="C4616" t="s">
        <v>1958</v>
      </c>
    </row>
    <row r="4617" spans="1:4" x14ac:dyDescent="0.35">
      <c r="A4617">
        <v>147</v>
      </c>
      <c r="B4617" t="str">
        <f t="shared" si="56"/>
        <v>BSX-%GP-147</v>
      </c>
      <c r="C4617" t="s">
        <v>1959</v>
      </c>
      <c r="D4617" s="49">
        <f>'Optional Test Detail'!$G$160</f>
        <v>0</v>
      </c>
    </row>
    <row r="4618" spans="1:4" x14ac:dyDescent="0.35">
      <c r="A4618">
        <v>148</v>
      </c>
      <c r="B4618" t="str">
        <f t="shared" si="56"/>
        <v>BSX-%GP-148</v>
      </c>
      <c r="C4618" t="s">
        <v>1960</v>
      </c>
      <c r="D4618" s="49">
        <f>'Optional Test Detail'!$G$161</f>
        <v>0</v>
      </c>
    </row>
    <row r="4619" spans="1:4" x14ac:dyDescent="0.35">
      <c r="A4619">
        <v>149</v>
      </c>
      <c r="B4619" t="str">
        <f t="shared" si="56"/>
        <v>BSX-%GP-149</v>
      </c>
      <c r="C4619" t="s">
        <v>1961</v>
      </c>
      <c r="D4619" s="49">
        <f>'Optional Test Detail'!$G$162</f>
        <v>0</v>
      </c>
    </row>
    <row r="4620" spans="1:4" x14ac:dyDescent="0.35">
      <c r="A4620">
        <v>150</v>
      </c>
      <c r="B4620" t="str">
        <f t="shared" si="56"/>
        <v>BSX-%GP-150</v>
      </c>
      <c r="C4620" t="s">
        <v>1962</v>
      </c>
      <c r="D4620" s="49">
        <f>'Optional Test Detail'!$G$163</f>
        <v>0</v>
      </c>
    </row>
    <row r="4621" spans="1:4" x14ac:dyDescent="0.35">
      <c r="A4621">
        <v>151</v>
      </c>
      <c r="B4621" t="str">
        <f t="shared" si="56"/>
        <v>BSX-%GP-151</v>
      </c>
      <c r="C4621" t="s">
        <v>1963</v>
      </c>
      <c r="D4621" s="49">
        <f>'Optional Test Detail'!$G$164</f>
        <v>0</v>
      </c>
    </row>
    <row r="4622" spans="1:4" x14ac:dyDescent="0.35">
      <c r="A4622">
        <v>152</v>
      </c>
      <c r="B4622" t="str">
        <f t="shared" si="56"/>
        <v>BSX-%GP-152</v>
      </c>
      <c r="C4622" t="s">
        <v>1964</v>
      </c>
      <c r="D4622" s="49">
        <f>'Optional Test Detail'!$G$165</f>
        <v>0</v>
      </c>
    </row>
    <row r="4623" spans="1:4" x14ac:dyDescent="0.35">
      <c r="A4623">
        <v>153</v>
      </c>
      <c r="B4623" t="str">
        <f t="shared" si="56"/>
        <v>BSX-%GP-153</v>
      </c>
      <c r="C4623" t="s">
        <v>1965</v>
      </c>
      <c r="D4623" s="49">
        <f>'Optional Test Detail'!$G$166</f>
        <v>0</v>
      </c>
    </row>
    <row r="4624" spans="1:4" x14ac:dyDescent="0.35">
      <c r="A4624">
        <v>154</v>
      </c>
      <c r="B4624" t="str">
        <f t="shared" si="56"/>
        <v>BSX-%GP-154</v>
      </c>
      <c r="C4624" t="s">
        <v>1966</v>
      </c>
      <c r="D4624" s="49">
        <f>'Optional Test Detail'!$G$167</f>
        <v>0</v>
      </c>
    </row>
    <row r="4625" spans="1:4" x14ac:dyDescent="0.35">
      <c r="A4625">
        <v>155</v>
      </c>
      <c r="B4625" t="str">
        <f t="shared" si="56"/>
        <v>BSX-%GP-155</v>
      </c>
      <c r="C4625" t="s">
        <v>1967</v>
      </c>
      <c r="D4625" s="49">
        <f>'Optional Test Detail'!$G$168</f>
        <v>0</v>
      </c>
    </row>
    <row r="4626" spans="1:4" x14ac:dyDescent="0.35">
      <c r="A4626">
        <v>156</v>
      </c>
      <c r="B4626" t="str">
        <f t="shared" si="56"/>
        <v>BSX-%GP-156</v>
      </c>
      <c r="C4626" t="s">
        <v>1968</v>
      </c>
      <c r="D4626" s="49">
        <f>'Optional Test Detail'!$G$169</f>
        <v>0</v>
      </c>
    </row>
    <row r="4627" spans="1:4" x14ac:dyDescent="0.35">
      <c r="A4627">
        <v>157</v>
      </c>
      <c r="B4627" t="str">
        <f t="shared" si="56"/>
        <v>BSX-%GP-157</v>
      </c>
      <c r="C4627" t="s">
        <v>1969</v>
      </c>
      <c r="D4627" s="49">
        <f>'Optional Test Detail'!$G$170</f>
        <v>0</v>
      </c>
    </row>
    <row r="4628" spans="1:4" x14ac:dyDescent="0.35">
      <c r="A4628">
        <v>158</v>
      </c>
      <c r="B4628" t="str">
        <f t="shared" si="56"/>
        <v>BSX-%GP-158</v>
      </c>
      <c r="C4628" t="s">
        <v>1970</v>
      </c>
      <c r="D4628" s="49">
        <f>'Optional Test Detail'!$G$171</f>
        <v>0</v>
      </c>
    </row>
    <row r="4629" spans="1:4" x14ac:dyDescent="0.35">
      <c r="A4629">
        <v>159</v>
      </c>
      <c r="B4629" t="str">
        <f t="shared" si="56"/>
        <v>BSX-%GP-159</v>
      </c>
      <c r="C4629" t="s">
        <v>1971</v>
      </c>
      <c r="D4629" s="49">
        <f>'Optional Test Detail'!$G$172</f>
        <v>0</v>
      </c>
    </row>
    <row r="4630" spans="1:4" x14ac:dyDescent="0.35">
      <c r="A4630">
        <v>160</v>
      </c>
      <c r="B4630" t="str">
        <f t="shared" si="56"/>
        <v>BSX-%GP-160</v>
      </c>
      <c r="C4630" t="s">
        <v>1972</v>
      </c>
      <c r="D4630" s="49">
        <f>'Optional Test Detail'!$G$173</f>
        <v>0</v>
      </c>
    </row>
    <row r="4631" spans="1:4" x14ac:dyDescent="0.35">
      <c r="A4631">
        <v>161</v>
      </c>
      <c r="B4631" t="str">
        <f t="shared" si="56"/>
        <v>BSX-%GP-161</v>
      </c>
      <c r="C4631" t="s">
        <v>2021</v>
      </c>
      <c r="D4631" s="49">
        <f>'Optional Test Detail'!$G$174</f>
        <v>0</v>
      </c>
    </row>
    <row r="4632" spans="1:4" x14ac:dyDescent="0.35">
      <c r="A4632" t="s">
        <v>2297</v>
      </c>
      <c r="B4632" t="str">
        <f t="shared" si="56"/>
        <v/>
      </c>
    </row>
    <row r="4633" spans="1:4" x14ac:dyDescent="0.35">
      <c r="A4633" t="s">
        <v>2297</v>
      </c>
      <c r="B4633" t="str">
        <f t="shared" si="56"/>
        <v/>
      </c>
      <c r="C4633" t="s">
        <v>2068</v>
      </c>
    </row>
    <row r="4634" spans="1:4" x14ac:dyDescent="0.35">
      <c r="A4634">
        <v>162</v>
      </c>
      <c r="B4634" t="str">
        <f t="shared" si="56"/>
        <v>BSX-%GP-162</v>
      </c>
      <c r="C4634" t="s">
        <v>1973</v>
      </c>
      <c r="D4634" s="49">
        <f>'Optional Test Detail'!$G$177</f>
        <v>0</v>
      </c>
    </row>
    <row r="4635" spans="1:4" x14ac:dyDescent="0.35">
      <c r="A4635">
        <v>163</v>
      </c>
      <c r="B4635" t="str">
        <f t="shared" si="56"/>
        <v>BSX-%GP-163</v>
      </c>
      <c r="C4635" t="s">
        <v>1974</v>
      </c>
      <c r="D4635" s="49">
        <f>'Optional Test Detail'!$G$178</f>
        <v>0</v>
      </c>
    </row>
    <row r="4636" spans="1:4" x14ac:dyDescent="0.35">
      <c r="A4636">
        <v>164</v>
      </c>
      <c r="B4636" t="str">
        <f t="shared" si="56"/>
        <v>BSX-%GP-164</v>
      </c>
      <c r="C4636" t="s">
        <v>1975</v>
      </c>
      <c r="D4636" s="49">
        <f>'Optional Test Detail'!$G$179</f>
        <v>0</v>
      </c>
    </row>
    <row r="4637" spans="1:4" x14ac:dyDescent="0.35">
      <c r="A4637">
        <v>165</v>
      </c>
      <c r="B4637" t="str">
        <f t="shared" si="56"/>
        <v>BSX-%GP-165</v>
      </c>
      <c r="C4637" t="s">
        <v>1976</v>
      </c>
      <c r="D4637" s="49">
        <f>'Optional Test Detail'!$G$180</f>
        <v>0</v>
      </c>
    </row>
    <row r="4638" spans="1:4" x14ac:dyDescent="0.35">
      <c r="A4638">
        <v>166</v>
      </c>
      <c r="B4638" t="str">
        <f t="shared" si="56"/>
        <v>BSX-%GP-166</v>
      </c>
      <c r="C4638" t="s">
        <v>1977</v>
      </c>
      <c r="D4638" s="49">
        <f>'Optional Test Detail'!$G$181</f>
        <v>0</v>
      </c>
    </row>
    <row r="4639" spans="1:4" x14ac:dyDescent="0.35">
      <c r="A4639">
        <v>167</v>
      </c>
      <c r="B4639" t="str">
        <f t="shared" si="56"/>
        <v>BSX-%GP-167</v>
      </c>
      <c r="C4639" t="s">
        <v>1978</v>
      </c>
      <c r="D4639" s="49">
        <f>'Optional Test Detail'!$G$182</f>
        <v>0</v>
      </c>
    </row>
    <row r="4640" spans="1:4" x14ac:dyDescent="0.35">
      <c r="A4640">
        <v>168</v>
      </c>
      <c r="B4640" t="str">
        <f t="shared" si="56"/>
        <v>BSX-%GP-168</v>
      </c>
      <c r="C4640" t="s">
        <v>1979</v>
      </c>
      <c r="D4640" s="49">
        <f>'Optional Test Detail'!$G$183</f>
        <v>0</v>
      </c>
    </row>
    <row r="4641" spans="1:4" x14ac:dyDescent="0.35">
      <c r="A4641">
        <v>169</v>
      </c>
      <c r="B4641" t="str">
        <f t="shared" si="56"/>
        <v>BSX-%GP-169</v>
      </c>
      <c r="C4641" t="s">
        <v>1980</v>
      </c>
      <c r="D4641" s="49">
        <f>'Optional Test Detail'!$G$184</f>
        <v>0</v>
      </c>
    </row>
    <row r="4642" spans="1:4" x14ac:dyDescent="0.35">
      <c r="A4642">
        <v>170</v>
      </c>
      <c r="B4642" t="str">
        <f t="shared" si="56"/>
        <v>BSX-%GP-170</v>
      </c>
      <c r="C4642" t="s">
        <v>1981</v>
      </c>
      <c r="D4642" s="49">
        <f>'Optional Test Detail'!$G$185</f>
        <v>0</v>
      </c>
    </row>
    <row r="4643" spans="1:4" x14ac:dyDescent="0.35">
      <c r="A4643">
        <v>171</v>
      </c>
      <c r="B4643" t="str">
        <f t="shared" si="56"/>
        <v>BSX-%GP-171</v>
      </c>
      <c r="C4643" t="s">
        <v>1982</v>
      </c>
      <c r="D4643" s="49">
        <f>'Optional Test Detail'!$G$186</f>
        <v>0</v>
      </c>
    </row>
    <row r="4644" spans="1:4" x14ac:dyDescent="0.35">
      <c r="A4644">
        <v>172</v>
      </c>
      <c r="B4644" t="str">
        <f t="shared" si="56"/>
        <v>BSX-%GP-172</v>
      </c>
      <c r="C4644" t="s">
        <v>1983</v>
      </c>
      <c r="D4644" s="49">
        <f>'Optional Test Detail'!$G$187</f>
        <v>0</v>
      </c>
    </row>
    <row r="4645" spans="1:4" x14ac:dyDescent="0.35">
      <c r="A4645">
        <v>173</v>
      </c>
      <c r="B4645" t="str">
        <f t="shared" si="56"/>
        <v>BSX-%GP-173</v>
      </c>
      <c r="C4645" t="s">
        <v>1984</v>
      </c>
      <c r="D4645" s="49">
        <f>'Optional Test Detail'!$G$188</f>
        <v>0</v>
      </c>
    </row>
    <row r="4646" spans="1:4" x14ac:dyDescent="0.35">
      <c r="A4646">
        <v>174</v>
      </c>
      <c r="B4646" t="str">
        <f t="shared" si="56"/>
        <v>BSX-%GP-174</v>
      </c>
      <c r="C4646" t="s">
        <v>1985</v>
      </c>
      <c r="D4646" s="49">
        <f>'Optional Test Detail'!$G$189</f>
        <v>0</v>
      </c>
    </row>
    <row r="4647" spans="1:4" x14ac:dyDescent="0.35">
      <c r="A4647">
        <v>175</v>
      </c>
      <c r="B4647" t="str">
        <f t="shared" si="56"/>
        <v>BSX-%GP-175</v>
      </c>
      <c r="C4647" t="s">
        <v>1986</v>
      </c>
      <c r="D4647" s="49">
        <f>'Optional Test Detail'!$G$190</f>
        <v>0</v>
      </c>
    </row>
    <row r="4648" spans="1:4" x14ac:dyDescent="0.35">
      <c r="A4648">
        <v>176</v>
      </c>
      <c r="B4648" t="str">
        <f t="shared" si="56"/>
        <v>BSX-%GP-176</v>
      </c>
      <c r="C4648" t="s">
        <v>1987</v>
      </c>
      <c r="D4648" s="49">
        <f>'Optional Test Detail'!$G$191</f>
        <v>0</v>
      </c>
    </row>
    <row r="4649" spans="1:4" x14ac:dyDescent="0.35">
      <c r="A4649">
        <v>177</v>
      </c>
      <c r="B4649" t="str">
        <f t="shared" si="56"/>
        <v>BSX-%GP-177</v>
      </c>
      <c r="C4649" t="s">
        <v>1988</v>
      </c>
      <c r="D4649" s="49">
        <f>'Optional Test Detail'!$G$192</f>
        <v>0</v>
      </c>
    </row>
    <row r="4650" spans="1:4" x14ac:dyDescent="0.35">
      <c r="A4650">
        <v>178</v>
      </c>
      <c r="B4650" t="str">
        <f t="shared" si="56"/>
        <v>BSX-%GP-178</v>
      </c>
      <c r="C4650" t="s">
        <v>1989</v>
      </c>
      <c r="D4650" s="49">
        <f>'Optional Test Detail'!$G$193</f>
        <v>0</v>
      </c>
    </row>
    <row r="4651" spans="1:4" x14ac:dyDescent="0.35">
      <c r="A4651">
        <v>179</v>
      </c>
      <c r="B4651" t="str">
        <f t="shared" si="56"/>
        <v>BSX-%GP-179</v>
      </c>
      <c r="C4651" t="s">
        <v>1990</v>
      </c>
      <c r="D4651" s="49">
        <f>'Optional Test Detail'!$G$194</f>
        <v>0</v>
      </c>
    </row>
    <row r="4652" spans="1:4" x14ac:dyDescent="0.35">
      <c r="A4652">
        <v>180</v>
      </c>
      <c r="B4652" t="str">
        <f t="shared" si="56"/>
        <v>BSX-%GP-180</v>
      </c>
      <c r="C4652" t="s">
        <v>1991</v>
      </c>
      <c r="D4652" s="49">
        <f>'Optional Test Detail'!$G$195</f>
        <v>0</v>
      </c>
    </row>
    <row r="4653" spans="1:4" x14ac:dyDescent="0.35">
      <c r="A4653">
        <v>181</v>
      </c>
      <c r="B4653" t="str">
        <f t="shared" si="56"/>
        <v>BSX-%GP-181</v>
      </c>
      <c r="C4653" t="s">
        <v>1992</v>
      </c>
      <c r="D4653" s="49">
        <f>'Optional Test Detail'!$G$196</f>
        <v>0</v>
      </c>
    </row>
    <row r="4654" spans="1:4" x14ac:dyDescent="0.35">
      <c r="A4654">
        <v>182</v>
      </c>
      <c r="B4654" t="str">
        <f t="shared" si="56"/>
        <v>BSX-%GP-182</v>
      </c>
      <c r="C4654" t="s">
        <v>1993</v>
      </c>
      <c r="D4654" s="49">
        <f>'Optional Test Detail'!$G$197</f>
        <v>0</v>
      </c>
    </row>
    <row r="4655" spans="1:4" x14ac:dyDescent="0.35">
      <c r="A4655">
        <v>183</v>
      </c>
      <c r="B4655" t="str">
        <f t="shared" si="56"/>
        <v>BSX-%GP-183</v>
      </c>
      <c r="C4655" t="s">
        <v>1994</v>
      </c>
      <c r="D4655" s="49">
        <f>'Optional Test Detail'!$G$198</f>
        <v>0</v>
      </c>
    </row>
    <row r="4656" spans="1:4" x14ac:dyDescent="0.35">
      <c r="A4656">
        <v>184</v>
      </c>
      <c r="B4656" t="str">
        <f t="shared" si="56"/>
        <v>BSX-%GP-184</v>
      </c>
      <c r="C4656" t="s">
        <v>1995</v>
      </c>
      <c r="D4656" s="49">
        <f>'Optional Test Detail'!$G$199</f>
        <v>0</v>
      </c>
    </row>
    <row r="4657" spans="1:4" x14ac:dyDescent="0.35">
      <c r="A4657">
        <v>185</v>
      </c>
      <c r="B4657" t="str">
        <f t="shared" si="56"/>
        <v>BSX-%GP-185</v>
      </c>
      <c r="C4657" t="s">
        <v>1996</v>
      </c>
      <c r="D4657" s="49">
        <f>'Optional Test Detail'!$G$200</f>
        <v>0</v>
      </c>
    </row>
    <row r="4658" spans="1:4" x14ac:dyDescent="0.35">
      <c r="A4658">
        <v>186</v>
      </c>
      <c r="B4658" t="str">
        <f t="shared" si="56"/>
        <v>BSX-%GP-186</v>
      </c>
      <c r="C4658" t="s">
        <v>1997</v>
      </c>
      <c r="D4658" s="49">
        <f>'Optional Test Detail'!$G$201</f>
        <v>0</v>
      </c>
    </row>
    <row r="4659" spans="1:4" x14ac:dyDescent="0.35">
      <c r="A4659">
        <v>187</v>
      </c>
      <c r="B4659" t="str">
        <f t="shared" si="56"/>
        <v>BSX-%GP-187</v>
      </c>
      <c r="C4659" t="s">
        <v>1998</v>
      </c>
      <c r="D4659" s="49">
        <f>'Optional Test Detail'!$G$202</f>
        <v>0</v>
      </c>
    </row>
    <row r="4660" spans="1:4" x14ac:dyDescent="0.35">
      <c r="A4660">
        <v>188</v>
      </c>
      <c r="B4660" t="str">
        <f t="shared" si="56"/>
        <v>BSX-%GP-188</v>
      </c>
      <c r="C4660" t="s">
        <v>1999</v>
      </c>
      <c r="D4660" s="49">
        <f>'Optional Test Detail'!$G$203</f>
        <v>0</v>
      </c>
    </row>
    <row r="4661" spans="1:4" x14ac:dyDescent="0.35">
      <c r="A4661">
        <v>189</v>
      </c>
      <c r="B4661" t="str">
        <f t="shared" si="56"/>
        <v>BSX-%GP-189</v>
      </c>
      <c r="C4661" t="s">
        <v>2000</v>
      </c>
      <c r="D4661" s="49">
        <f>'Optional Test Detail'!$G$204</f>
        <v>0</v>
      </c>
    </row>
    <row r="4662" spans="1:4" x14ac:dyDescent="0.35">
      <c r="A4662">
        <v>190</v>
      </c>
      <c r="B4662" t="str">
        <f t="shared" ref="B4662:B4725" si="57">IF(A4662="","",CONCATENATE("BSX-%GP-",A4662))</f>
        <v>BSX-%GP-190</v>
      </c>
      <c r="C4662" t="s">
        <v>2001</v>
      </c>
      <c r="D4662" s="49">
        <f>'Optional Test Detail'!$G$205</f>
        <v>0</v>
      </c>
    </row>
    <row r="4663" spans="1:4" x14ac:dyDescent="0.35">
      <c r="A4663">
        <v>191</v>
      </c>
      <c r="B4663" t="str">
        <f t="shared" si="57"/>
        <v>BSX-%GP-191</v>
      </c>
      <c r="C4663" t="s">
        <v>2002</v>
      </c>
      <c r="D4663" s="49">
        <f>'Optional Test Detail'!$G$206</f>
        <v>0</v>
      </c>
    </row>
    <row r="4664" spans="1:4" x14ac:dyDescent="0.35">
      <c r="A4664">
        <v>192</v>
      </c>
      <c r="B4664" t="str">
        <f t="shared" si="57"/>
        <v>BSX-%GP-192</v>
      </c>
      <c r="C4664" t="s">
        <v>2003</v>
      </c>
      <c r="D4664" s="49">
        <f>'Optional Test Detail'!$G$207</f>
        <v>0</v>
      </c>
    </row>
    <row r="4665" spans="1:4" x14ac:dyDescent="0.35">
      <c r="A4665">
        <v>193</v>
      </c>
      <c r="B4665" t="str">
        <f t="shared" si="57"/>
        <v>BSX-%GP-193</v>
      </c>
      <c r="C4665" t="s">
        <v>2004</v>
      </c>
      <c r="D4665" s="49">
        <f>'Optional Test Detail'!$G$208</f>
        <v>0</v>
      </c>
    </row>
    <row r="4666" spans="1:4" x14ac:dyDescent="0.35">
      <c r="A4666">
        <v>194</v>
      </c>
      <c r="B4666" t="str">
        <f t="shared" si="57"/>
        <v>BSX-%GP-194</v>
      </c>
      <c r="C4666" t="s">
        <v>2005</v>
      </c>
      <c r="D4666" s="49">
        <f>'Optional Test Detail'!$G$209</f>
        <v>0</v>
      </c>
    </row>
    <row r="4667" spans="1:4" x14ac:dyDescent="0.35">
      <c r="A4667">
        <v>195</v>
      </c>
      <c r="B4667" t="str">
        <f t="shared" si="57"/>
        <v>BSX-%GP-195</v>
      </c>
      <c r="C4667" t="s">
        <v>2006</v>
      </c>
      <c r="D4667" s="49">
        <f>'Optional Test Detail'!$G$210</f>
        <v>0</v>
      </c>
    </row>
    <row r="4668" spans="1:4" x14ac:dyDescent="0.35">
      <c r="A4668">
        <v>196</v>
      </c>
      <c r="B4668" t="str">
        <f t="shared" si="57"/>
        <v>BSX-%GP-196</v>
      </c>
      <c r="C4668" t="s">
        <v>2007</v>
      </c>
      <c r="D4668" s="49">
        <f>'Optional Test Detail'!$G$211</f>
        <v>0</v>
      </c>
    </row>
    <row r="4669" spans="1:4" x14ac:dyDescent="0.35">
      <c r="A4669">
        <v>197</v>
      </c>
      <c r="B4669" t="str">
        <f t="shared" si="57"/>
        <v>BSX-%GP-197</v>
      </c>
      <c r="C4669" t="s">
        <v>2008</v>
      </c>
      <c r="D4669" s="49">
        <f>'Optional Test Detail'!$G$212</f>
        <v>0</v>
      </c>
    </row>
    <row r="4670" spans="1:4" x14ac:dyDescent="0.35">
      <c r="A4670">
        <v>198</v>
      </c>
      <c r="B4670" t="str">
        <f t="shared" si="57"/>
        <v>BSX-%GP-198</v>
      </c>
      <c r="C4670" t="s">
        <v>2009</v>
      </c>
      <c r="D4670" s="49">
        <f>'Optional Test Detail'!$G$213</f>
        <v>0</v>
      </c>
    </row>
    <row r="4671" spans="1:4" x14ac:dyDescent="0.35">
      <c r="A4671">
        <v>199</v>
      </c>
      <c r="B4671" t="str">
        <f t="shared" si="57"/>
        <v>BSX-%GP-199</v>
      </c>
      <c r="C4671" t="s">
        <v>2010</v>
      </c>
      <c r="D4671" s="49">
        <f>'Optional Test Detail'!$G$214</f>
        <v>0</v>
      </c>
    </row>
    <row r="4672" spans="1:4" x14ac:dyDescent="0.35">
      <c r="A4672">
        <v>200</v>
      </c>
      <c r="B4672" t="str">
        <f t="shared" si="57"/>
        <v>BSX-%GP-200</v>
      </c>
      <c r="C4672" t="s">
        <v>2011</v>
      </c>
      <c r="D4672" s="49">
        <f>'Optional Test Detail'!$G$215</f>
        <v>0</v>
      </c>
    </row>
    <row r="4673" spans="1:4" x14ac:dyDescent="0.35">
      <c r="A4673">
        <v>201</v>
      </c>
      <c r="B4673" t="str">
        <f t="shared" si="57"/>
        <v>BSX-%GP-201</v>
      </c>
      <c r="C4673" t="s">
        <v>2012</v>
      </c>
      <c r="D4673" s="49">
        <f>'Optional Test Detail'!$G$216</f>
        <v>0</v>
      </c>
    </row>
    <row r="4674" spans="1:4" x14ac:dyDescent="0.35">
      <c r="A4674">
        <v>202</v>
      </c>
      <c r="B4674" t="str">
        <f t="shared" si="57"/>
        <v>BSX-%GP-202</v>
      </c>
      <c r="C4674" t="s">
        <v>2013</v>
      </c>
      <c r="D4674" s="49">
        <f>'Optional Test Detail'!$G$217</f>
        <v>0</v>
      </c>
    </row>
    <row r="4675" spans="1:4" x14ac:dyDescent="0.35">
      <c r="A4675">
        <v>203</v>
      </c>
      <c r="B4675" t="str">
        <f t="shared" si="57"/>
        <v>BSX-%GP-203</v>
      </c>
      <c r="C4675" t="s">
        <v>2014</v>
      </c>
      <c r="D4675" s="49">
        <f>'Optional Test Detail'!$G$218</f>
        <v>0</v>
      </c>
    </row>
    <row r="4676" spans="1:4" x14ac:dyDescent="0.35">
      <c r="A4676">
        <v>204</v>
      </c>
      <c r="B4676" t="str">
        <f t="shared" si="57"/>
        <v>BSX-%GP-204</v>
      </c>
      <c r="C4676" t="s">
        <v>2015</v>
      </c>
      <c r="D4676" s="49">
        <f>'Optional Test Detail'!$G$219</f>
        <v>0</v>
      </c>
    </row>
    <row r="4677" spans="1:4" x14ac:dyDescent="0.35">
      <c r="A4677">
        <v>205</v>
      </c>
      <c r="B4677" t="str">
        <f t="shared" si="57"/>
        <v>BSX-%GP-205</v>
      </c>
      <c r="C4677" t="s">
        <v>2016</v>
      </c>
      <c r="D4677" s="49">
        <f>'Optional Test Detail'!$G$220</f>
        <v>0</v>
      </c>
    </row>
    <row r="4678" spans="1:4" x14ac:dyDescent="0.35">
      <c r="A4678">
        <v>206</v>
      </c>
      <c r="B4678" t="str">
        <f t="shared" si="57"/>
        <v>BSX-%GP-206</v>
      </c>
      <c r="C4678" t="s">
        <v>2017</v>
      </c>
      <c r="D4678" s="49">
        <f>'Optional Test Detail'!$G$221</f>
        <v>0</v>
      </c>
    </row>
    <row r="4679" spans="1:4" x14ac:dyDescent="0.35">
      <c r="A4679">
        <v>207</v>
      </c>
      <c r="B4679" t="str">
        <f t="shared" si="57"/>
        <v>BSX-%GP-207</v>
      </c>
      <c r="C4679" t="s">
        <v>2018</v>
      </c>
      <c r="D4679" s="49">
        <f>'Optional Test Detail'!$G$222</f>
        <v>0</v>
      </c>
    </row>
    <row r="4680" spans="1:4" x14ac:dyDescent="0.35">
      <c r="A4680">
        <v>208</v>
      </c>
      <c r="B4680" t="str">
        <f t="shared" si="57"/>
        <v>BSX-%GP-208</v>
      </c>
      <c r="C4680" t="s">
        <v>2019</v>
      </c>
      <c r="D4680" s="49">
        <f>'Optional Test Detail'!$G$223</f>
        <v>0</v>
      </c>
    </row>
    <row r="4681" spans="1:4" x14ac:dyDescent="0.35">
      <c r="A4681">
        <v>209</v>
      </c>
      <c r="B4681" t="str">
        <f t="shared" si="57"/>
        <v>BSX-%GP-209</v>
      </c>
      <c r="C4681" t="s">
        <v>2020</v>
      </c>
      <c r="D4681" s="49">
        <f>'Optional Test Detail'!$G$224</f>
        <v>0</v>
      </c>
    </row>
    <row r="4682" spans="1:4" x14ac:dyDescent="0.35">
      <c r="A4682" t="s">
        <v>2297</v>
      </c>
      <c r="B4682" t="str">
        <f t="shared" si="57"/>
        <v/>
      </c>
    </row>
    <row r="4683" spans="1:4" x14ac:dyDescent="0.35">
      <c r="A4683" t="s">
        <v>2297</v>
      </c>
      <c r="B4683" t="str">
        <f t="shared" si="57"/>
        <v/>
      </c>
      <c r="C4683" t="s">
        <v>2069</v>
      </c>
    </row>
    <row r="4684" spans="1:4" x14ac:dyDescent="0.35">
      <c r="A4684">
        <v>210</v>
      </c>
      <c r="B4684" t="str">
        <f t="shared" si="57"/>
        <v>BSX-%GP-210</v>
      </c>
      <c r="C4684" t="s">
        <v>2022</v>
      </c>
      <c r="D4684" s="49">
        <f>'Optional Test Detail'!$G$227</f>
        <v>0</v>
      </c>
    </row>
    <row r="4685" spans="1:4" x14ac:dyDescent="0.35">
      <c r="A4685">
        <v>211</v>
      </c>
      <c r="B4685" t="str">
        <f t="shared" si="57"/>
        <v>BSX-%GP-211</v>
      </c>
      <c r="C4685" t="s">
        <v>2023</v>
      </c>
      <c r="D4685" s="49">
        <f>'Optional Test Detail'!$G$228</f>
        <v>0</v>
      </c>
    </row>
    <row r="4686" spans="1:4" x14ac:dyDescent="0.35">
      <c r="A4686">
        <v>212</v>
      </c>
      <c r="B4686" t="str">
        <f t="shared" si="57"/>
        <v>BSX-%GP-212</v>
      </c>
      <c r="C4686" t="s">
        <v>2024</v>
      </c>
      <c r="D4686" s="49">
        <f>'Optional Test Detail'!$G$229</f>
        <v>0</v>
      </c>
    </row>
    <row r="4687" spans="1:4" x14ac:dyDescent="0.35">
      <c r="A4687">
        <v>213</v>
      </c>
      <c r="B4687" t="str">
        <f t="shared" si="57"/>
        <v>BSX-%GP-213</v>
      </c>
      <c r="C4687" t="s">
        <v>2025</v>
      </c>
      <c r="D4687" s="49">
        <f>'Optional Test Detail'!$G$230</f>
        <v>0</v>
      </c>
    </row>
    <row r="4688" spans="1:4" x14ac:dyDescent="0.35">
      <c r="A4688">
        <v>214</v>
      </c>
      <c r="B4688" t="str">
        <f t="shared" si="57"/>
        <v>BSX-%GP-214</v>
      </c>
      <c r="C4688" t="s">
        <v>2026</v>
      </c>
      <c r="D4688" s="49">
        <f>'Optional Test Detail'!$G$231</f>
        <v>0</v>
      </c>
    </row>
    <row r="4689" spans="1:4" x14ac:dyDescent="0.35">
      <c r="A4689">
        <v>215</v>
      </c>
      <c r="B4689" t="str">
        <f t="shared" si="57"/>
        <v>BSX-%GP-215</v>
      </c>
      <c r="C4689" t="s">
        <v>2027</v>
      </c>
      <c r="D4689" s="49">
        <f>'Optional Test Detail'!$G$232</f>
        <v>0</v>
      </c>
    </row>
    <row r="4690" spans="1:4" x14ac:dyDescent="0.35">
      <c r="A4690">
        <v>216</v>
      </c>
      <c r="B4690" t="str">
        <f t="shared" si="57"/>
        <v>BSX-%GP-216</v>
      </c>
      <c r="C4690" t="s">
        <v>2028</v>
      </c>
      <c r="D4690" s="49">
        <f>'Optional Test Detail'!$G$233</f>
        <v>0</v>
      </c>
    </row>
    <row r="4691" spans="1:4" x14ac:dyDescent="0.35">
      <c r="A4691">
        <v>217</v>
      </c>
      <c r="B4691" t="str">
        <f t="shared" si="57"/>
        <v>BSX-%GP-217</v>
      </c>
      <c r="C4691" t="s">
        <v>2029</v>
      </c>
      <c r="D4691" s="49">
        <f>'Optional Test Detail'!$G$234</f>
        <v>0</v>
      </c>
    </row>
    <row r="4692" spans="1:4" x14ac:dyDescent="0.35">
      <c r="A4692">
        <v>218</v>
      </c>
      <c r="B4692" t="str">
        <f t="shared" si="57"/>
        <v>BSX-%GP-218</v>
      </c>
      <c r="C4692" t="s">
        <v>2030</v>
      </c>
      <c r="D4692" s="49">
        <f>'Optional Test Detail'!$G$235</f>
        <v>0</v>
      </c>
    </row>
    <row r="4693" spans="1:4" x14ac:dyDescent="0.35">
      <c r="A4693">
        <v>219</v>
      </c>
      <c r="B4693" t="str">
        <f t="shared" si="57"/>
        <v>BSX-%GP-219</v>
      </c>
      <c r="C4693" t="s">
        <v>2031</v>
      </c>
      <c r="D4693" s="49">
        <f>'Optional Test Detail'!$G$236</f>
        <v>0</v>
      </c>
    </row>
    <row r="4694" spans="1:4" x14ac:dyDescent="0.35">
      <c r="A4694">
        <v>220</v>
      </c>
      <c r="B4694" t="str">
        <f t="shared" si="57"/>
        <v>BSX-%GP-220</v>
      </c>
      <c r="C4694" t="s">
        <v>2032</v>
      </c>
      <c r="D4694" s="49">
        <f>'Optional Test Detail'!$G$237</f>
        <v>0</v>
      </c>
    </row>
    <row r="4695" spans="1:4" x14ac:dyDescent="0.35">
      <c r="A4695">
        <v>221</v>
      </c>
      <c r="B4695" t="str">
        <f t="shared" si="57"/>
        <v>BSX-%GP-221</v>
      </c>
      <c r="C4695" t="s">
        <v>2033</v>
      </c>
      <c r="D4695" s="49">
        <f>'Optional Test Detail'!$G$238</f>
        <v>0</v>
      </c>
    </row>
    <row r="4696" spans="1:4" x14ac:dyDescent="0.35">
      <c r="A4696">
        <v>222</v>
      </c>
      <c r="B4696" t="str">
        <f t="shared" si="57"/>
        <v>BSX-%GP-222</v>
      </c>
      <c r="C4696" t="s">
        <v>2034</v>
      </c>
      <c r="D4696" s="49">
        <f>'Optional Test Detail'!$G$239</f>
        <v>0</v>
      </c>
    </row>
    <row r="4697" spans="1:4" x14ac:dyDescent="0.35">
      <c r="A4697">
        <v>223</v>
      </c>
      <c r="B4697" t="str">
        <f t="shared" si="57"/>
        <v>BSX-%GP-223</v>
      </c>
      <c r="C4697" t="s">
        <v>2035</v>
      </c>
      <c r="D4697" s="49">
        <f>'Optional Test Detail'!$G$240</f>
        <v>0</v>
      </c>
    </row>
    <row r="4698" spans="1:4" x14ac:dyDescent="0.35">
      <c r="A4698">
        <v>224</v>
      </c>
      <c r="B4698" t="str">
        <f t="shared" si="57"/>
        <v>BSX-%GP-224</v>
      </c>
      <c r="C4698" t="s">
        <v>2036</v>
      </c>
      <c r="D4698" s="49">
        <f>'Optional Test Detail'!$G$241</f>
        <v>0</v>
      </c>
    </row>
    <row r="4699" spans="1:4" x14ac:dyDescent="0.35">
      <c r="A4699">
        <v>225</v>
      </c>
      <c r="B4699" t="str">
        <f t="shared" si="57"/>
        <v>BSX-%GP-225</v>
      </c>
      <c r="C4699" t="s">
        <v>2037</v>
      </c>
      <c r="D4699" s="49">
        <f>'Optional Test Detail'!$G$242</f>
        <v>0</v>
      </c>
    </row>
    <row r="4700" spans="1:4" x14ac:dyDescent="0.35">
      <c r="A4700">
        <v>226</v>
      </c>
      <c r="B4700" t="str">
        <f t="shared" si="57"/>
        <v>BSX-%GP-226</v>
      </c>
      <c r="C4700" t="s">
        <v>2038</v>
      </c>
      <c r="D4700" s="49">
        <f>'Optional Test Detail'!$G$243</f>
        <v>0</v>
      </c>
    </row>
    <row r="4701" spans="1:4" x14ac:dyDescent="0.35">
      <c r="A4701">
        <v>227</v>
      </c>
      <c r="B4701" t="str">
        <f t="shared" si="57"/>
        <v>BSX-%GP-227</v>
      </c>
      <c r="C4701" t="s">
        <v>2039</v>
      </c>
      <c r="D4701" s="49">
        <f>'Optional Test Detail'!$G$244</f>
        <v>0</v>
      </c>
    </row>
    <row r="4702" spans="1:4" x14ac:dyDescent="0.35">
      <c r="A4702">
        <v>228</v>
      </c>
      <c r="B4702" t="str">
        <f t="shared" si="57"/>
        <v>BSX-%GP-228</v>
      </c>
      <c r="C4702" t="s">
        <v>2040</v>
      </c>
      <c r="D4702" s="49">
        <f>'Optional Test Detail'!$G$245</f>
        <v>0</v>
      </c>
    </row>
    <row r="4703" spans="1:4" x14ac:dyDescent="0.35">
      <c r="A4703">
        <v>229</v>
      </c>
      <c r="B4703" t="str">
        <f t="shared" si="57"/>
        <v>BSX-%GP-229</v>
      </c>
      <c r="C4703" t="s">
        <v>2041</v>
      </c>
      <c r="D4703" s="49">
        <f>'Optional Test Detail'!$G$246</f>
        <v>0</v>
      </c>
    </row>
    <row r="4704" spans="1:4" x14ac:dyDescent="0.35">
      <c r="A4704">
        <v>230</v>
      </c>
      <c r="B4704" t="str">
        <f t="shared" si="57"/>
        <v>BSX-%GP-230</v>
      </c>
      <c r="C4704" t="s">
        <v>2042</v>
      </c>
      <c r="D4704" s="49">
        <f>'Optional Test Detail'!$G$247</f>
        <v>0</v>
      </c>
    </row>
    <row r="4705" spans="1:4" x14ac:dyDescent="0.35">
      <c r="A4705">
        <v>231</v>
      </c>
      <c r="B4705" t="str">
        <f t="shared" si="57"/>
        <v>BSX-%GP-231</v>
      </c>
      <c r="C4705" t="s">
        <v>2043</v>
      </c>
      <c r="D4705" s="49">
        <f>'Optional Test Detail'!$G$248</f>
        <v>0</v>
      </c>
    </row>
    <row r="4706" spans="1:4" x14ac:dyDescent="0.35">
      <c r="A4706" t="s">
        <v>2297</v>
      </c>
      <c r="B4706" t="str">
        <f t="shared" si="57"/>
        <v/>
      </c>
    </row>
    <row r="4707" spans="1:4" x14ac:dyDescent="0.35">
      <c r="A4707" t="s">
        <v>2297</v>
      </c>
      <c r="B4707" t="str">
        <f t="shared" si="57"/>
        <v/>
      </c>
      <c r="C4707" t="s">
        <v>2070</v>
      </c>
    </row>
    <row r="4708" spans="1:4" x14ac:dyDescent="0.35">
      <c r="A4708">
        <v>232</v>
      </c>
      <c r="B4708" t="str">
        <f t="shared" si="57"/>
        <v>BSX-%GP-232</v>
      </c>
      <c r="C4708" t="s">
        <v>2044</v>
      </c>
      <c r="D4708" s="49">
        <f>'Optional Test Detail'!$G$251</f>
        <v>0</v>
      </c>
    </row>
    <row r="4709" spans="1:4" x14ac:dyDescent="0.35">
      <c r="A4709">
        <v>233</v>
      </c>
      <c r="B4709" t="str">
        <f t="shared" si="57"/>
        <v>BSX-%GP-233</v>
      </c>
      <c r="C4709" t="s">
        <v>2045</v>
      </c>
      <c r="D4709" s="49">
        <f>'Optional Test Detail'!$G$252</f>
        <v>0</v>
      </c>
    </row>
    <row r="4710" spans="1:4" x14ac:dyDescent="0.35">
      <c r="A4710">
        <v>234</v>
      </c>
      <c r="B4710" t="str">
        <f t="shared" si="57"/>
        <v>BSX-%GP-234</v>
      </c>
      <c r="C4710" t="s">
        <v>2046</v>
      </c>
      <c r="D4710" s="49">
        <f>'Optional Test Detail'!$G$253</f>
        <v>0</v>
      </c>
    </row>
    <row r="4711" spans="1:4" x14ac:dyDescent="0.35">
      <c r="A4711">
        <v>235</v>
      </c>
      <c r="B4711" t="str">
        <f t="shared" si="57"/>
        <v>BSX-%GP-235</v>
      </c>
      <c r="C4711" t="s">
        <v>2047</v>
      </c>
      <c r="D4711" s="49">
        <f>'Optional Test Detail'!$G$254</f>
        <v>0</v>
      </c>
    </row>
    <row r="4712" spans="1:4" x14ac:dyDescent="0.35">
      <c r="A4712">
        <v>236</v>
      </c>
      <c r="B4712" t="str">
        <f t="shared" si="57"/>
        <v>BSX-%GP-236</v>
      </c>
      <c r="C4712" t="s">
        <v>2048</v>
      </c>
      <c r="D4712" s="49">
        <f>'Optional Test Detail'!$G$255</f>
        <v>0</v>
      </c>
    </row>
    <row r="4713" spans="1:4" x14ac:dyDescent="0.35">
      <c r="A4713">
        <v>237</v>
      </c>
      <c r="B4713" t="str">
        <f t="shared" si="57"/>
        <v>BSX-%GP-237</v>
      </c>
      <c r="C4713" t="s">
        <v>2049</v>
      </c>
      <c r="D4713" s="49">
        <f>'Optional Test Detail'!$G$256</f>
        <v>0</v>
      </c>
    </row>
    <row r="4714" spans="1:4" x14ac:dyDescent="0.35">
      <c r="A4714">
        <v>238</v>
      </c>
      <c r="B4714" t="str">
        <f t="shared" si="57"/>
        <v>BSX-%GP-238</v>
      </c>
      <c r="C4714" t="s">
        <v>2050</v>
      </c>
      <c r="D4714" s="49">
        <f>'Optional Test Detail'!$G$257</f>
        <v>0</v>
      </c>
    </row>
    <row r="4715" spans="1:4" x14ac:dyDescent="0.35">
      <c r="A4715">
        <v>239</v>
      </c>
      <c r="B4715" t="str">
        <f t="shared" si="57"/>
        <v>BSX-%GP-239</v>
      </c>
      <c r="C4715" t="s">
        <v>2051</v>
      </c>
      <c r="D4715" s="49">
        <f>'Optional Test Detail'!$G$258</f>
        <v>0</v>
      </c>
    </row>
    <row r="4716" spans="1:4" x14ac:dyDescent="0.35">
      <c r="A4716">
        <v>240</v>
      </c>
      <c r="B4716" t="str">
        <f t="shared" si="57"/>
        <v>BSX-%GP-240</v>
      </c>
      <c r="C4716" t="s">
        <v>2052</v>
      </c>
      <c r="D4716" s="49">
        <f>'Optional Test Detail'!$G$259</f>
        <v>0</v>
      </c>
    </row>
    <row r="4717" spans="1:4" x14ac:dyDescent="0.35">
      <c r="A4717">
        <v>241</v>
      </c>
      <c r="B4717" t="str">
        <f t="shared" si="57"/>
        <v>BSX-%GP-241</v>
      </c>
      <c r="C4717" t="s">
        <v>2053</v>
      </c>
      <c r="D4717" s="49">
        <f>'Optional Test Detail'!$G$260</f>
        <v>0</v>
      </c>
    </row>
    <row r="4718" spans="1:4" x14ac:dyDescent="0.35">
      <c r="A4718">
        <v>242</v>
      </c>
      <c r="B4718" t="str">
        <f t="shared" si="57"/>
        <v>BSX-%GP-242</v>
      </c>
      <c r="C4718" t="s">
        <v>2054</v>
      </c>
      <c r="D4718" s="49">
        <f>'Optional Test Detail'!$G$261</f>
        <v>0</v>
      </c>
    </row>
    <row r="4719" spans="1:4" x14ac:dyDescent="0.35">
      <c r="A4719">
        <v>243</v>
      </c>
      <c r="B4719" t="str">
        <f t="shared" si="57"/>
        <v>BSX-%GP-243</v>
      </c>
      <c r="C4719" t="s">
        <v>2055</v>
      </c>
      <c r="D4719" s="49">
        <f>'Optional Test Detail'!$G$262</f>
        <v>0</v>
      </c>
    </row>
    <row r="4720" spans="1:4" x14ac:dyDescent="0.35">
      <c r="A4720">
        <v>244</v>
      </c>
      <c r="B4720" t="str">
        <f t="shared" si="57"/>
        <v>BSX-%GP-244</v>
      </c>
      <c r="C4720" t="s">
        <v>2056</v>
      </c>
      <c r="D4720" s="49">
        <f>'Optional Test Detail'!$G$263</f>
        <v>0</v>
      </c>
    </row>
    <row r="4721" spans="1:4" x14ac:dyDescent="0.35">
      <c r="A4721">
        <v>245</v>
      </c>
      <c r="B4721" t="str">
        <f t="shared" si="57"/>
        <v>BSX-%GP-245</v>
      </c>
      <c r="C4721" t="s">
        <v>2057</v>
      </c>
      <c r="D4721" s="49">
        <f>'Optional Test Detail'!$G$264</f>
        <v>0</v>
      </c>
    </row>
    <row r="4722" spans="1:4" x14ac:dyDescent="0.35">
      <c r="A4722">
        <v>246</v>
      </c>
      <c r="B4722" t="str">
        <f t="shared" si="57"/>
        <v>BSX-%GP-246</v>
      </c>
      <c r="C4722" t="s">
        <v>2058</v>
      </c>
      <c r="D4722" s="49">
        <f>'Optional Test Detail'!$G$265</f>
        <v>0</v>
      </c>
    </row>
    <row r="4723" spans="1:4" x14ac:dyDescent="0.35">
      <c r="A4723">
        <v>247</v>
      </c>
      <c r="B4723" t="str">
        <f t="shared" si="57"/>
        <v>BSX-%GP-247</v>
      </c>
      <c r="C4723" t="s">
        <v>2059</v>
      </c>
      <c r="D4723" s="49">
        <f>'Optional Test Detail'!$G$266</f>
        <v>0</v>
      </c>
    </row>
    <row r="4724" spans="1:4" x14ac:dyDescent="0.35">
      <c r="A4724">
        <v>248</v>
      </c>
      <c r="B4724" t="str">
        <f t="shared" si="57"/>
        <v>BSX-%GP-248</v>
      </c>
      <c r="C4724" t="s">
        <v>2060</v>
      </c>
      <c r="D4724" s="49">
        <f>'Optional Test Detail'!$G$267</f>
        <v>0</v>
      </c>
    </row>
    <row r="4725" spans="1:4" x14ac:dyDescent="0.35">
      <c r="A4725">
        <v>249</v>
      </c>
      <c r="B4725" t="str">
        <f t="shared" si="57"/>
        <v>BSX-%GP-249</v>
      </c>
      <c r="C4725" t="s">
        <v>2061</v>
      </c>
      <c r="D4725" s="49">
        <f>'Optional Test Detail'!$G$268</f>
        <v>0</v>
      </c>
    </row>
    <row r="4726" spans="1:4" x14ac:dyDescent="0.35">
      <c r="A4726">
        <v>250</v>
      </c>
      <c r="B4726" t="str">
        <f t="shared" ref="B4726:B4789" si="58">IF(A4726="","",CONCATENATE("BSX-%GP-",A4726))</f>
        <v>BSX-%GP-250</v>
      </c>
      <c r="C4726" t="s">
        <v>2062</v>
      </c>
      <c r="D4726" s="49">
        <f>'Optional Test Detail'!$G$269</f>
        <v>0</v>
      </c>
    </row>
    <row r="4727" spans="1:4" x14ac:dyDescent="0.35">
      <c r="A4727">
        <v>251</v>
      </c>
      <c r="B4727" t="str">
        <f t="shared" si="58"/>
        <v>BSX-%GP-251</v>
      </c>
      <c r="C4727" t="s">
        <v>2063</v>
      </c>
      <c r="D4727" s="49">
        <f>'Optional Test Detail'!$G$270</f>
        <v>0</v>
      </c>
    </row>
    <row r="4728" spans="1:4" x14ac:dyDescent="0.35">
      <c r="A4728">
        <v>252</v>
      </c>
      <c r="B4728" t="str">
        <f t="shared" si="58"/>
        <v>BSX-%GP-252</v>
      </c>
      <c r="C4728" t="s">
        <v>2064</v>
      </c>
      <c r="D4728" s="49">
        <f>'Optional Test Detail'!$G$271</f>
        <v>0</v>
      </c>
    </row>
    <row r="4729" spans="1:4" x14ac:dyDescent="0.35">
      <c r="A4729">
        <v>253</v>
      </c>
      <c r="B4729" t="str">
        <f t="shared" si="58"/>
        <v>BSX-%GP-253</v>
      </c>
      <c r="C4729" t="s">
        <v>2065</v>
      </c>
      <c r="D4729" s="49">
        <f>'Optional Test Detail'!$G$272</f>
        <v>0</v>
      </c>
    </row>
    <row r="4730" spans="1:4" x14ac:dyDescent="0.35">
      <c r="A4730">
        <v>254</v>
      </c>
      <c r="B4730" t="str">
        <f t="shared" si="58"/>
        <v>BSX-%GP-254</v>
      </c>
      <c r="C4730" t="s">
        <v>2066</v>
      </c>
      <c r="D4730" s="49">
        <f>'Optional Test Detail'!$G$273</f>
        <v>0</v>
      </c>
    </row>
    <row r="4731" spans="1:4" x14ac:dyDescent="0.35">
      <c r="A4731">
        <v>255</v>
      </c>
      <c r="B4731" t="str">
        <f t="shared" si="58"/>
        <v>BSX-%GP-255</v>
      </c>
      <c r="C4731" t="s">
        <v>2067</v>
      </c>
      <c r="D4731" s="49">
        <f>'Optional Test Detail'!$G$274</f>
        <v>0</v>
      </c>
    </row>
    <row r="4732" spans="1:4" x14ac:dyDescent="0.35">
      <c r="A4732">
        <v>256</v>
      </c>
      <c r="B4732" t="str">
        <f t="shared" si="58"/>
        <v>BSX-%GP-256</v>
      </c>
      <c r="C4732" t="s">
        <v>2043</v>
      </c>
      <c r="D4732" s="49">
        <f>'Optional Test Detail'!$G$275</f>
        <v>0</v>
      </c>
    </row>
    <row r="4733" spans="1:4" x14ac:dyDescent="0.35">
      <c r="A4733" t="s">
        <v>2297</v>
      </c>
      <c r="B4733" t="str">
        <f t="shared" si="58"/>
        <v/>
      </c>
    </row>
    <row r="4734" spans="1:4" x14ac:dyDescent="0.35">
      <c r="A4734" t="s">
        <v>2297</v>
      </c>
      <c r="B4734" t="str">
        <f t="shared" si="58"/>
        <v/>
      </c>
      <c r="C4734" t="s">
        <v>2086</v>
      </c>
    </row>
    <row r="4735" spans="1:4" x14ac:dyDescent="0.35">
      <c r="A4735">
        <v>257</v>
      </c>
      <c r="B4735" t="str">
        <f t="shared" si="58"/>
        <v>BSX-%GP-257</v>
      </c>
      <c r="C4735" t="s">
        <v>2071</v>
      </c>
      <c r="D4735" s="49">
        <f>'Optional Test Detail'!$G$278</f>
        <v>0</v>
      </c>
    </row>
    <row r="4736" spans="1:4" x14ac:dyDescent="0.35">
      <c r="A4736">
        <v>258</v>
      </c>
      <c r="B4736" t="str">
        <f t="shared" si="58"/>
        <v>BSX-%GP-258</v>
      </c>
      <c r="C4736" t="s">
        <v>2072</v>
      </c>
      <c r="D4736" s="49">
        <f>'Optional Test Detail'!$G$279</f>
        <v>0</v>
      </c>
    </row>
    <row r="4737" spans="1:4" x14ac:dyDescent="0.35">
      <c r="A4737">
        <v>259</v>
      </c>
      <c r="B4737" t="str">
        <f t="shared" si="58"/>
        <v>BSX-%GP-259</v>
      </c>
      <c r="C4737" t="s">
        <v>2073</v>
      </c>
      <c r="D4737" s="49">
        <f>'Optional Test Detail'!$G$280</f>
        <v>0</v>
      </c>
    </row>
    <row r="4738" spans="1:4" x14ac:dyDescent="0.35">
      <c r="A4738">
        <v>260</v>
      </c>
      <c r="B4738" t="str">
        <f t="shared" si="58"/>
        <v>BSX-%GP-260</v>
      </c>
      <c r="C4738" t="s">
        <v>2074</v>
      </c>
      <c r="D4738" s="49">
        <f>'Optional Test Detail'!$G$281</f>
        <v>0</v>
      </c>
    </row>
    <row r="4739" spans="1:4" x14ac:dyDescent="0.35">
      <c r="A4739">
        <v>261</v>
      </c>
      <c r="B4739" t="str">
        <f t="shared" si="58"/>
        <v>BSX-%GP-261</v>
      </c>
      <c r="C4739" t="s">
        <v>2075</v>
      </c>
      <c r="D4739" s="49">
        <f>'Optional Test Detail'!$G$282</f>
        <v>0</v>
      </c>
    </row>
    <row r="4740" spans="1:4" x14ac:dyDescent="0.35">
      <c r="A4740">
        <v>262</v>
      </c>
      <c r="B4740" t="str">
        <f t="shared" si="58"/>
        <v>BSX-%GP-262</v>
      </c>
      <c r="C4740" t="s">
        <v>2076</v>
      </c>
      <c r="D4740" s="49">
        <f>'Optional Test Detail'!$G$283</f>
        <v>0</v>
      </c>
    </row>
    <row r="4741" spans="1:4" x14ac:dyDescent="0.35">
      <c r="A4741">
        <v>263</v>
      </c>
      <c r="B4741" t="str">
        <f t="shared" si="58"/>
        <v>BSX-%GP-263</v>
      </c>
      <c r="C4741" t="s">
        <v>2077</v>
      </c>
      <c r="D4741" s="49">
        <f>'Optional Test Detail'!$G$284</f>
        <v>0</v>
      </c>
    </row>
    <row r="4742" spans="1:4" x14ac:dyDescent="0.35">
      <c r="A4742">
        <v>264</v>
      </c>
      <c r="B4742" t="str">
        <f t="shared" si="58"/>
        <v>BSX-%GP-264</v>
      </c>
      <c r="C4742" t="s">
        <v>2078</v>
      </c>
      <c r="D4742" s="49">
        <f>'Optional Test Detail'!$G$285</f>
        <v>0</v>
      </c>
    </row>
    <row r="4743" spans="1:4" x14ac:dyDescent="0.35">
      <c r="A4743">
        <v>265</v>
      </c>
      <c r="B4743" t="str">
        <f t="shared" si="58"/>
        <v>BSX-%GP-265</v>
      </c>
      <c r="C4743" t="s">
        <v>2079</v>
      </c>
      <c r="D4743" s="49">
        <f>'Optional Test Detail'!$G$286</f>
        <v>0</v>
      </c>
    </row>
    <row r="4744" spans="1:4" x14ac:dyDescent="0.35">
      <c r="A4744">
        <v>266</v>
      </c>
      <c r="B4744" t="str">
        <f t="shared" si="58"/>
        <v>BSX-%GP-266</v>
      </c>
      <c r="C4744" t="s">
        <v>2080</v>
      </c>
      <c r="D4744" s="49">
        <f>'Optional Test Detail'!$G$287</f>
        <v>0</v>
      </c>
    </row>
    <row r="4745" spans="1:4" x14ac:dyDescent="0.35">
      <c r="A4745">
        <v>267</v>
      </c>
      <c r="B4745" t="str">
        <f t="shared" si="58"/>
        <v>BSX-%GP-267</v>
      </c>
      <c r="C4745" t="s">
        <v>2081</v>
      </c>
      <c r="D4745" s="49">
        <f>'Optional Test Detail'!$G$288</f>
        <v>0</v>
      </c>
    </row>
    <row r="4746" spans="1:4" x14ac:dyDescent="0.35">
      <c r="A4746">
        <v>268</v>
      </c>
      <c r="B4746" t="str">
        <f t="shared" si="58"/>
        <v>BSX-%GP-268</v>
      </c>
      <c r="C4746" t="s">
        <v>2082</v>
      </c>
      <c r="D4746" s="49">
        <f>'Optional Test Detail'!$G$289</f>
        <v>0</v>
      </c>
    </row>
    <row r="4747" spans="1:4" x14ac:dyDescent="0.35">
      <c r="A4747">
        <v>269</v>
      </c>
      <c r="B4747" t="str">
        <f t="shared" si="58"/>
        <v>BSX-%GP-269</v>
      </c>
      <c r="C4747" t="s">
        <v>2083</v>
      </c>
      <c r="D4747" s="49">
        <f>'Optional Test Detail'!$G$290</f>
        <v>0</v>
      </c>
    </row>
    <row r="4748" spans="1:4" x14ac:dyDescent="0.35">
      <c r="A4748">
        <v>270</v>
      </c>
      <c r="B4748" t="str">
        <f t="shared" si="58"/>
        <v>BSX-%GP-270</v>
      </c>
      <c r="C4748" t="s">
        <v>2084</v>
      </c>
      <c r="D4748" s="49">
        <f>'Optional Test Detail'!$G$291</f>
        <v>0</v>
      </c>
    </row>
    <row r="4749" spans="1:4" x14ac:dyDescent="0.35">
      <c r="A4749">
        <v>271</v>
      </c>
      <c r="B4749" t="str">
        <f t="shared" si="58"/>
        <v>BSX-%GP-271</v>
      </c>
      <c r="C4749" t="s">
        <v>2087</v>
      </c>
      <c r="D4749" s="49">
        <f>'Optional Test Detail'!$G$292</f>
        <v>0</v>
      </c>
    </row>
    <row r="4750" spans="1:4" x14ac:dyDescent="0.35">
      <c r="A4750">
        <v>272</v>
      </c>
      <c r="B4750" t="str">
        <f t="shared" si="58"/>
        <v>BSX-%GP-272</v>
      </c>
      <c r="C4750" t="s">
        <v>2085</v>
      </c>
      <c r="D4750" s="49">
        <f>'Optional Test Detail'!$G$293</f>
        <v>0</v>
      </c>
    </row>
    <row r="4751" spans="1:4" x14ac:dyDescent="0.35">
      <c r="A4751" t="s">
        <v>2297</v>
      </c>
      <c r="B4751" t="str">
        <f t="shared" si="58"/>
        <v/>
      </c>
    </row>
    <row r="4752" spans="1:4" x14ac:dyDescent="0.35">
      <c r="A4752" t="s">
        <v>2297</v>
      </c>
      <c r="B4752" t="str">
        <f t="shared" si="58"/>
        <v/>
      </c>
    </row>
    <row r="4753" spans="1:4" x14ac:dyDescent="0.35">
      <c r="A4753" t="s">
        <v>2297</v>
      </c>
      <c r="B4753" t="str">
        <f t="shared" si="58"/>
        <v/>
      </c>
      <c r="C4753" t="s">
        <v>187</v>
      </c>
    </row>
    <row r="4754" spans="1:4" x14ac:dyDescent="0.35">
      <c r="A4754" t="s">
        <v>2297</v>
      </c>
      <c r="B4754" t="str">
        <f t="shared" si="58"/>
        <v/>
      </c>
      <c r="C4754" t="s">
        <v>2095</v>
      </c>
    </row>
    <row r="4755" spans="1:4" x14ac:dyDescent="0.35">
      <c r="A4755">
        <v>273</v>
      </c>
      <c r="B4755" t="str">
        <f t="shared" si="58"/>
        <v>BSX-%GP-273</v>
      </c>
      <c r="C4755" t="s">
        <v>2088</v>
      </c>
      <c r="D4755" s="49">
        <f>'Optional Test Detail'!$G$298</f>
        <v>0</v>
      </c>
    </row>
    <row r="4756" spans="1:4" x14ac:dyDescent="0.35">
      <c r="A4756">
        <v>274</v>
      </c>
      <c r="B4756" t="str">
        <f t="shared" si="58"/>
        <v>BSX-%GP-274</v>
      </c>
      <c r="C4756" t="s">
        <v>2089</v>
      </c>
      <c r="D4756" s="49">
        <f>'Optional Test Detail'!$G$299</f>
        <v>0</v>
      </c>
    </row>
    <row r="4757" spans="1:4" x14ac:dyDescent="0.35">
      <c r="A4757">
        <v>275</v>
      </c>
      <c r="B4757" t="str">
        <f t="shared" si="58"/>
        <v>BSX-%GP-275</v>
      </c>
      <c r="C4757" t="s">
        <v>2090</v>
      </c>
      <c r="D4757" s="49">
        <f>'Optional Test Detail'!$G$300</f>
        <v>0</v>
      </c>
    </row>
    <row r="4758" spans="1:4" x14ac:dyDescent="0.35">
      <c r="A4758">
        <v>276</v>
      </c>
      <c r="B4758" t="str">
        <f t="shared" si="58"/>
        <v>BSX-%GP-276</v>
      </c>
      <c r="C4758" t="s">
        <v>2091</v>
      </c>
      <c r="D4758" s="49">
        <f>'Optional Test Detail'!$G$301</f>
        <v>0</v>
      </c>
    </row>
    <row r="4759" spans="1:4" x14ac:dyDescent="0.35">
      <c r="A4759">
        <v>277</v>
      </c>
      <c r="B4759" t="str">
        <f t="shared" si="58"/>
        <v>BSX-%GP-277</v>
      </c>
      <c r="C4759" t="s">
        <v>2092</v>
      </c>
      <c r="D4759" s="49">
        <f>'Optional Test Detail'!$G$302</f>
        <v>0</v>
      </c>
    </row>
    <row r="4760" spans="1:4" x14ac:dyDescent="0.35">
      <c r="A4760">
        <v>278</v>
      </c>
      <c r="B4760" t="str">
        <f t="shared" si="58"/>
        <v>BSX-%GP-278</v>
      </c>
      <c r="C4760" t="s">
        <v>2093</v>
      </c>
      <c r="D4760" s="49">
        <f>'Optional Test Detail'!$G$303</f>
        <v>0</v>
      </c>
    </row>
    <row r="4761" spans="1:4" x14ac:dyDescent="0.35">
      <c r="A4761">
        <v>279</v>
      </c>
      <c r="B4761" t="str">
        <f t="shared" si="58"/>
        <v>BSX-%GP-279</v>
      </c>
      <c r="C4761" t="s">
        <v>2094</v>
      </c>
      <c r="D4761" s="49">
        <f>'Optional Test Detail'!$G$304</f>
        <v>0</v>
      </c>
    </row>
    <row r="4762" spans="1:4" x14ac:dyDescent="0.35">
      <c r="A4762">
        <v>280</v>
      </c>
      <c r="B4762" t="str">
        <f t="shared" si="58"/>
        <v>BSX-%GP-280</v>
      </c>
      <c r="C4762" t="s">
        <v>2122</v>
      </c>
      <c r="D4762" s="49">
        <f>'Optional Test Detail'!$G$305</f>
        <v>0</v>
      </c>
    </row>
    <row r="4763" spans="1:4" x14ac:dyDescent="0.35">
      <c r="A4763">
        <v>281</v>
      </c>
      <c r="B4763" t="str">
        <f t="shared" si="58"/>
        <v>BSX-%GP-281</v>
      </c>
      <c r="C4763" t="s">
        <v>2114</v>
      </c>
      <c r="D4763" s="49">
        <f>'Optional Test Detail'!$G$306</f>
        <v>0</v>
      </c>
    </row>
    <row r="4764" spans="1:4" x14ac:dyDescent="0.35">
      <c r="A4764" t="s">
        <v>2297</v>
      </c>
      <c r="B4764" t="str">
        <f t="shared" si="58"/>
        <v/>
      </c>
    </row>
    <row r="4765" spans="1:4" x14ac:dyDescent="0.35">
      <c r="A4765" t="s">
        <v>2297</v>
      </c>
      <c r="B4765" t="str">
        <f t="shared" si="58"/>
        <v/>
      </c>
      <c r="C4765" t="s">
        <v>2112</v>
      </c>
    </row>
    <row r="4766" spans="1:4" x14ac:dyDescent="0.35">
      <c r="A4766">
        <v>282</v>
      </c>
      <c r="B4766" t="str">
        <f t="shared" si="58"/>
        <v>BSX-%GP-282</v>
      </c>
      <c r="C4766" t="s">
        <v>2096</v>
      </c>
      <c r="D4766" s="49">
        <f>'Optional Test Detail'!$G$309</f>
        <v>0</v>
      </c>
    </row>
    <row r="4767" spans="1:4" x14ac:dyDescent="0.35">
      <c r="A4767">
        <v>283</v>
      </c>
      <c r="B4767" t="str">
        <f t="shared" si="58"/>
        <v>BSX-%GP-283</v>
      </c>
      <c r="C4767" t="s">
        <v>2097</v>
      </c>
      <c r="D4767" s="49">
        <f>'Optional Test Detail'!$G$310</f>
        <v>0</v>
      </c>
    </row>
    <row r="4768" spans="1:4" x14ac:dyDescent="0.35">
      <c r="A4768">
        <v>284</v>
      </c>
      <c r="B4768" t="str">
        <f t="shared" si="58"/>
        <v>BSX-%GP-284</v>
      </c>
      <c r="C4768" t="s">
        <v>2098</v>
      </c>
      <c r="D4768" s="49">
        <f>'Optional Test Detail'!$G$311</f>
        <v>0</v>
      </c>
    </row>
    <row r="4769" spans="1:4" x14ac:dyDescent="0.35">
      <c r="A4769">
        <v>285</v>
      </c>
      <c r="B4769" t="str">
        <f t="shared" si="58"/>
        <v>BSX-%GP-285</v>
      </c>
      <c r="C4769" t="s">
        <v>2099</v>
      </c>
      <c r="D4769" s="49">
        <f>'Optional Test Detail'!$G$312</f>
        <v>0</v>
      </c>
    </row>
    <row r="4770" spans="1:4" x14ac:dyDescent="0.35">
      <c r="A4770">
        <v>286</v>
      </c>
      <c r="B4770" t="str">
        <f t="shared" si="58"/>
        <v>BSX-%GP-286</v>
      </c>
      <c r="C4770" t="s">
        <v>2100</v>
      </c>
      <c r="D4770" s="49">
        <f>'Optional Test Detail'!$G$313</f>
        <v>0</v>
      </c>
    </row>
    <row r="4771" spans="1:4" x14ac:dyDescent="0.35">
      <c r="A4771">
        <v>287</v>
      </c>
      <c r="B4771" t="str">
        <f t="shared" si="58"/>
        <v>BSX-%GP-287</v>
      </c>
      <c r="C4771" t="s">
        <v>2101</v>
      </c>
      <c r="D4771" s="49">
        <f>'Optional Test Detail'!$G$314</f>
        <v>0</v>
      </c>
    </row>
    <row r="4772" spans="1:4" x14ac:dyDescent="0.35">
      <c r="A4772">
        <v>288</v>
      </c>
      <c r="B4772" t="str">
        <f t="shared" si="58"/>
        <v>BSX-%GP-288</v>
      </c>
      <c r="C4772" t="s">
        <v>2102</v>
      </c>
      <c r="D4772" s="49">
        <f>'Optional Test Detail'!$G$315</f>
        <v>0</v>
      </c>
    </row>
    <row r="4773" spans="1:4" x14ac:dyDescent="0.35">
      <c r="A4773">
        <v>289</v>
      </c>
      <c r="B4773" t="str">
        <f t="shared" si="58"/>
        <v>BSX-%GP-289</v>
      </c>
      <c r="C4773" t="s">
        <v>2103</v>
      </c>
      <c r="D4773" s="49">
        <f>'Optional Test Detail'!$G$316</f>
        <v>0</v>
      </c>
    </row>
    <row r="4774" spans="1:4" x14ac:dyDescent="0.35">
      <c r="A4774">
        <v>290</v>
      </c>
      <c r="B4774" t="str">
        <f t="shared" si="58"/>
        <v>BSX-%GP-290</v>
      </c>
      <c r="C4774" t="s">
        <v>2104</v>
      </c>
      <c r="D4774" s="49">
        <f>'Optional Test Detail'!$G$317</f>
        <v>0</v>
      </c>
    </row>
    <row r="4775" spans="1:4" x14ac:dyDescent="0.35">
      <c r="A4775">
        <v>291</v>
      </c>
      <c r="B4775" t="str">
        <f t="shared" si="58"/>
        <v>BSX-%GP-291</v>
      </c>
      <c r="C4775" t="s">
        <v>2105</v>
      </c>
      <c r="D4775" s="49">
        <f>'Optional Test Detail'!$G$318</f>
        <v>0</v>
      </c>
    </row>
    <row r="4776" spans="1:4" x14ac:dyDescent="0.35">
      <c r="A4776">
        <v>292</v>
      </c>
      <c r="B4776" t="str">
        <f t="shared" si="58"/>
        <v>BSX-%GP-292</v>
      </c>
      <c r="C4776" t="s">
        <v>2106</v>
      </c>
      <c r="D4776" s="49">
        <f>'Optional Test Detail'!$G$319</f>
        <v>0</v>
      </c>
    </row>
    <row r="4777" spans="1:4" x14ac:dyDescent="0.35">
      <c r="A4777">
        <v>293</v>
      </c>
      <c r="B4777" t="str">
        <f t="shared" si="58"/>
        <v>BSX-%GP-293</v>
      </c>
      <c r="C4777" t="s">
        <v>2107</v>
      </c>
      <c r="D4777" s="49">
        <f>'Optional Test Detail'!$G$320</f>
        <v>0</v>
      </c>
    </row>
    <row r="4778" spans="1:4" x14ac:dyDescent="0.35">
      <c r="A4778">
        <v>294</v>
      </c>
      <c r="B4778" t="str">
        <f t="shared" si="58"/>
        <v>BSX-%GP-294</v>
      </c>
      <c r="C4778" t="s">
        <v>2108</v>
      </c>
      <c r="D4778" s="49">
        <f>'Optional Test Detail'!$G$321</f>
        <v>0</v>
      </c>
    </row>
    <row r="4779" spans="1:4" x14ac:dyDescent="0.35">
      <c r="A4779">
        <v>295</v>
      </c>
      <c r="B4779" t="str">
        <f t="shared" si="58"/>
        <v>BSX-%GP-295</v>
      </c>
      <c r="C4779" t="s">
        <v>2109</v>
      </c>
      <c r="D4779" s="49">
        <f>'Optional Test Detail'!$G$322</f>
        <v>0</v>
      </c>
    </row>
    <row r="4780" spans="1:4" x14ac:dyDescent="0.35">
      <c r="A4780">
        <v>296</v>
      </c>
      <c r="B4780" t="str">
        <f t="shared" si="58"/>
        <v>BSX-%GP-296</v>
      </c>
      <c r="C4780" t="s">
        <v>2110</v>
      </c>
      <c r="D4780" s="49">
        <f>'Optional Test Detail'!$G$323</f>
        <v>0</v>
      </c>
    </row>
    <row r="4781" spans="1:4" x14ac:dyDescent="0.35">
      <c r="A4781">
        <v>297</v>
      </c>
      <c r="B4781" t="str">
        <f t="shared" si="58"/>
        <v>BSX-%GP-297</v>
      </c>
      <c r="C4781" t="s">
        <v>2111</v>
      </c>
      <c r="D4781" s="49">
        <f>'Optional Test Detail'!$G$324</f>
        <v>0</v>
      </c>
    </row>
    <row r="4782" spans="1:4" x14ac:dyDescent="0.35">
      <c r="A4782">
        <v>298</v>
      </c>
      <c r="B4782" t="str">
        <f t="shared" si="58"/>
        <v>BSX-%GP-298</v>
      </c>
      <c r="C4782" t="s">
        <v>2121</v>
      </c>
      <c r="D4782" s="49">
        <f>'Optional Test Detail'!$G$325</f>
        <v>0</v>
      </c>
    </row>
    <row r="4783" spans="1:4" x14ac:dyDescent="0.35">
      <c r="A4783">
        <v>299</v>
      </c>
      <c r="B4783" t="str">
        <f t="shared" si="58"/>
        <v>BSX-%GP-299</v>
      </c>
      <c r="C4783" t="s">
        <v>2113</v>
      </c>
      <c r="D4783" s="49">
        <f>'Optional Test Detail'!$G$326</f>
        <v>0</v>
      </c>
    </row>
    <row r="4784" spans="1:4" x14ac:dyDescent="0.35">
      <c r="A4784" t="s">
        <v>2297</v>
      </c>
      <c r="B4784" t="str">
        <f t="shared" si="58"/>
        <v/>
      </c>
    </row>
    <row r="4785" spans="1:4" x14ac:dyDescent="0.35">
      <c r="A4785" t="s">
        <v>2297</v>
      </c>
      <c r="B4785" t="str">
        <f t="shared" si="58"/>
        <v/>
      </c>
      <c r="C4785" t="s">
        <v>2284</v>
      </c>
    </row>
    <row r="4786" spans="1:4" x14ac:dyDescent="0.35">
      <c r="A4786">
        <v>300</v>
      </c>
      <c r="B4786" t="str">
        <f t="shared" si="58"/>
        <v>BSX-%GP-300</v>
      </c>
      <c r="C4786" t="s">
        <v>2115</v>
      </c>
      <c r="D4786" s="49">
        <f>'Optional Test Detail'!$G$329</f>
        <v>0</v>
      </c>
    </row>
    <row r="4787" spans="1:4" x14ac:dyDescent="0.35">
      <c r="A4787">
        <v>301</v>
      </c>
      <c r="B4787" t="str">
        <f t="shared" si="58"/>
        <v>BSX-%GP-301</v>
      </c>
      <c r="C4787" t="s">
        <v>2116</v>
      </c>
      <c r="D4787" s="49">
        <f>'Optional Test Detail'!$G$330</f>
        <v>0</v>
      </c>
    </row>
    <row r="4788" spans="1:4" x14ac:dyDescent="0.35">
      <c r="A4788">
        <v>302</v>
      </c>
      <c r="B4788" t="str">
        <f t="shared" si="58"/>
        <v>BSX-%GP-302</v>
      </c>
      <c r="C4788" t="s">
        <v>2117</v>
      </c>
      <c r="D4788" s="49">
        <f>'Optional Test Detail'!$G$331</f>
        <v>0</v>
      </c>
    </row>
    <row r="4789" spans="1:4" x14ac:dyDescent="0.35">
      <c r="A4789">
        <v>303</v>
      </c>
      <c r="B4789" t="str">
        <f t="shared" si="58"/>
        <v>BSX-%GP-303</v>
      </c>
      <c r="C4789" t="s">
        <v>2118</v>
      </c>
      <c r="D4789" s="49">
        <f>'Optional Test Detail'!$G$332</f>
        <v>0</v>
      </c>
    </row>
    <row r="4790" spans="1:4" x14ac:dyDescent="0.35">
      <c r="A4790">
        <v>304</v>
      </c>
      <c r="B4790" t="str">
        <f t="shared" ref="B4790:B4853" si="59">IF(A4790="","",CONCATENATE("BSX-%GP-",A4790))</f>
        <v>BSX-%GP-304</v>
      </c>
      <c r="C4790" t="s">
        <v>2119</v>
      </c>
      <c r="D4790" s="49">
        <f>'Optional Test Detail'!$G$333</f>
        <v>0</v>
      </c>
    </row>
    <row r="4791" spans="1:4" x14ac:dyDescent="0.35">
      <c r="A4791">
        <v>305</v>
      </c>
      <c r="B4791" t="str">
        <f t="shared" si="59"/>
        <v>BSX-%GP-305</v>
      </c>
      <c r="C4791" t="s">
        <v>2120</v>
      </c>
      <c r="D4791" s="49">
        <f>'Optional Test Detail'!$G$334</f>
        <v>0</v>
      </c>
    </row>
    <row r="4792" spans="1:4" x14ac:dyDescent="0.35">
      <c r="A4792">
        <v>306</v>
      </c>
      <c r="B4792" t="str">
        <f t="shared" si="59"/>
        <v>BSX-%GP-306</v>
      </c>
      <c r="C4792" t="s">
        <v>2123</v>
      </c>
      <c r="D4792" s="49">
        <f>'Optional Test Detail'!$G$335</f>
        <v>0</v>
      </c>
    </row>
    <row r="4793" spans="1:4" x14ac:dyDescent="0.35">
      <c r="A4793">
        <v>307</v>
      </c>
      <c r="B4793" t="str">
        <f t="shared" si="59"/>
        <v>BSX-%GP-307</v>
      </c>
      <c r="C4793" t="s">
        <v>2280</v>
      </c>
      <c r="D4793" s="49">
        <f>'Optional Test Detail'!$G$336</f>
        <v>0</v>
      </c>
    </row>
    <row r="4794" spans="1:4" x14ac:dyDescent="0.35">
      <c r="A4794">
        <v>308</v>
      </c>
      <c r="B4794" t="str">
        <f t="shared" si="59"/>
        <v>BSX-%GP-308</v>
      </c>
      <c r="C4794" t="s">
        <v>2281</v>
      </c>
      <c r="D4794" s="49">
        <f>'Optional Test Detail'!$G$337</f>
        <v>0</v>
      </c>
    </row>
    <row r="4795" spans="1:4" x14ac:dyDescent="0.35">
      <c r="A4795" t="s">
        <v>2297</v>
      </c>
      <c r="B4795" t="str">
        <f t="shared" si="59"/>
        <v/>
      </c>
    </row>
    <row r="4796" spans="1:4" x14ac:dyDescent="0.35">
      <c r="A4796" t="s">
        <v>2297</v>
      </c>
      <c r="B4796" t="str">
        <f t="shared" si="59"/>
        <v/>
      </c>
      <c r="C4796" t="s">
        <v>2285</v>
      </c>
    </row>
    <row r="4797" spans="1:4" x14ac:dyDescent="0.35">
      <c r="A4797">
        <v>309</v>
      </c>
      <c r="B4797" t="str">
        <f t="shared" si="59"/>
        <v>BSX-%GP-309</v>
      </c>
      <c r="C4797" t="s">
        <v>2124</v>
      </c>
      <c r="D4797" s="49">
        <f>'Optional Test Detail'!$G$340</f>
        <v>0</v>
      </c>
    </row>
    <row r="4798" spans="1:4" x14ac:dyDescent="0.35">
      <c r="A4798">
        <v>310</v>
      </c>
      <c r="B4798" t="str">
        <f t="shared" si="59"/>
        <v>BSX-%GP-310</v>
      </c>
      <c r="C4798" t="s">
        <v>2125</v>
      </c>
      <c r="D4798" s="49">
        <f>'Optional Test Detail'!$G$341</f>
        <v>0</v>
      </c>
    </row>
    <row r="4799" spans="1:4" x14ac:dyDescent="0.35">
      <c r="A4799">
        <v>311</v>
      </c>
      <c r="B4799" t="str">
        <f t="shared" si="59"/>
        <v>BSX-%GP-311</v>
      </c>
      <c r="C4799" t="s">
        <v>2139</v>
      </c>
      <c r="D4799" s="49">
        <f>'Optional Test Detail'!$G$342</f>
        <v>0</v>
      </c>
    </row>
    <row r="4800" spans="1:4" x14ac:dyDescent="0.35">
      <c r="A4800">
        <v>312</v>
      </c>
      <c r="B4800" t="str">
        <f t="shared" si="59"/>
        <v>BSX-%GP-312</v>
      </c>
      <c r="C4800" t="s">
        <v>2126</v>
      </c>
      <c r="D4800" s="49">
        <f>'Optional Test Detail'!$G$343</f>
        <v>0</v>
      </c>
    </row>
    <row r="4801" spans="1:4" x14ac:dyDescent="0.35">
      <c r="A4801" t="s">
        <v>2297</v>
      </c>
      <c r="B4801" t="str">
        <f t="shared" si="59"/>
        <v/>
      </c>
    </row>
    <row r="4802" spans="1:4" x14ac:dyDescent="0.35">
      <c r="A4802" t="s">
        <v>2297</v>
      </c>
      <c r="B4802" t="str">
        <f t="shared" si="59"/>
        <v/>
      </c>
      <c r="C4802" t="s">
        <v>2286</v>
      </c>
    </row>
    <row r="4803" spans="1:4" x14ac:dyDescent="0.35">
      <c r="A4803">
        <v>313</v>
      </c>
      <c r="B4803" t="str">
        <f t="shared" si="59"/>
        <v>BSX-%GP-313</v>
      </c>
      <c r="C4803" t="s">
        <v>209</v>
      </c>
      <c r="D4803" s="49">
        <f>'Optional Test Detail'!$G$346</f>
        <v>0</v>
      </c>
    </row>
    <row r="4804" spans="1:4" x14ac:dyDescent="0.35">
      <c r="A4804">
        <v>314</v>
      </c>
      <c r="B4804" t="str">
        <f t="shared" si="59"/>
        <v>BSX-%GP-314</v>
      </c>
      <c r="C4804" t="s">
        <v>2127</v>
      </c>
      <c r="D4804" s="49">
        <f>'Optional Test Detail'!$G$347</f>
        <v>0</v>
      </c>
    </row>
    <row r="4805" spans="1:4" x14ac:dyDescent="0.35">
      <c r="A4805">
        <v>315</v>
      </c>
      <c r="B4805" t="str">
        <f t="shared" si="59"/>
        <v>BSX-%GP-315</v>
      </c>
      <c r="C4805" t="s">
        <v>2128</v>
      </c>
      <c r="D4805" s="49">
        <f>'Optional Test Detail'!$G$348</f>
        <v>0</v>
      </c>
    </row>
    <row r="4806" spans="1:4" x14ac:dyDescent="0.35">
      <c r="A4806">
        <v>316</v>
      </c>
      <c r="B4806" t="str">
        <f t="shared" si="59"/>
        <v>BSX-%GP-316</v>
      </c>
      <c r="C4806" t="s">
        <v>2129</v>
      </c>
      <c r="D4806" s="49">
        <f>'Optional Test Detail'!$G$349</f>
        <v>0</v>
      </c>
    </row>
    <row r="4807" spans="1:4" x14ac:dyDescent="0.35">
      <c r="A4807">
        <v>317</v>
      </c>
      <c r="B4807" t="str">
        <f t="shared" si="59"/>
        <v>BSX-%GP-317</v>
      </c>
      <c r="C4807" t="s">
        <v>2130</v>
      </c>
      <c r="D4807" s="49">
        <f>'Optional Test Detail'!$G$350</f>
        <v>0</v>
      </c>
    </row>
    <row r="4808" spans="1:4" x14ac:dyDescent="0.35">
      <c r="A4808">
        <v>318</v>
      </c>
      <c r="B4808" t="str">
        <f t="shared" si="59"/>
        <v>BSX-%GP-318</v>
      </c>
      <c r="C4808" t="s">
        <v>2131</v>
      </c>
      <c r="D4808" s="49">
        <f>'Optional Test Detail'!$G$351</f>
        <v>0</v>
      </c>
    </row>
    <row r="4809" spans="1:4" x14ac:dyDescent="0.35">
      <c r="A4809">
        <v>319</v>
      </c>
      <c r="B4809" t="str">
        <f t="shared" si="59"/>
        <v>BSX-%GP-319</v>
      </c>
      <c r="C4809" t="s">
        <v>2132</v>
      </c>
      <c r="D4809" s="49">
        <f>'Optional Test Detail'!$G$352</f>
        <v>0</v>
      </c>
    </row>
    <row r="4810" spans="1:4" x14ac:dyDescent="0.35">
      <c r="A4810">
        <v>320</v>
      </c>
      <c r="B4810" t="str">
        <f t="shared" si="59"/>
        <v>BSX-%GP-320</v>
      </c>
      <c r="C4810" t="s">
        <v>2133</v>
      </c>
      <c r="D4810" s="49">
        <f>'Optional Test Detail'!$G$353</f>
        <v>0</v>
      </c>
    </row>
    <row r="4811" spans="1:4" x14ac:dyDescent="0.35">
      <c r="A4811">
        <v>321</v>
      </c>
      <c r="B4811" t="str">
        <f t="shared" si="59"/>
        <v>BSX-%GP-321</v>
      </c>
      <c r="C4811" t="s">
        <v>2134</v>
      </c>
      <c r="D4811" s="49">
        <f>'Optional Test Detail'!$G$354</f>
        <v>0</v>
      </c>
    </row>
    <row r="4812" spans="1:4" x14ac:dyDescent="0.35">
      <c r="A4812">
        <v>322</v>
      </c>
      <c r="B4812" t="str">
        <f t="shared" si="59"/>
        <v>BSX-%GP-322</v>
      </c>
      <c r="C4812" t="s">
        <v>2135</v>
      </c>
      <c r="D4812" s="49">
        <f>'Optional Test Detail'!$G$355</f>
        <v>0</v>
      </c>
    </row>
    <row r="4813" spans="1:4" x14ac:dyDescent="0.35">
      <c r="A4813">
        <v>323</v>
      </c>
      <c r="B4813" t="str">
        <f t="shared" si="59"/>
        <v>BSX-%GP-323</v>
      </c>
      <c r="C4813" t="s">
        <v>2136</v>
      </c>
      <c r="D4813" s="49">
        <f>'Optional Test Detail'!$G$356</f>
        <v>0</v>
      </c>
    </row>
    <row r="4814" spans="1:4" x14ac:dyDescent="0.35">
      <c r="A4814">
        <v>324</v>
      </c>
      <c r="B4814" t="str">
        <f t="shared" si="59"/>
        <v>BSX-%GP-324</v>
      </c>
      <c r="C4814" t="s">
        <v>2137</v>
      </c>
      <c r="D4814" s="49">
        <f>'Optional Test Detail'!$G$357</f>
        <v>0</v>
      </c>
    </row>
    <row r="4815" spans="1:4" x14ac:dyDescent="0.35">
      <c r="A4815">
        <v>325</v>
      </c>
      <c r="B4815" t="str">
        <f t="shared" si="59"/>
        <v>BSX-%GP-325</v>
      </c>
      <c r="C4815" t="s">
        <v>2138</v>
      </c>
      <c r="D4815" s="49">
        <f>'Optional Test Detail'!$G$358</f>
        <v>0</v>
      </c>
    </row>
    <row r="4816" spans="1:4" x14ac:dyDescent="0.35">
      <c r="A4816">
        <v>326</v>
      </c>
      <c r="B4816" t="str">
        <f t="shared" si="59"/>
        <v>BSX-%GP-326</v>
      </c>
      <c r="C4816" t="s">
        <v>2278</v>
      </c>
      <c r="D4816" s="49">
        <f>'Optional Test Detail'!$G$359</f>
        <v>0</v>
      </c>
    </row>
    <row r="4817" spans="1:4" x14ac:dyDescent="0.35">
      <c r="A4817">
        <v>327</v>
      </c>
      <c r="B4817" t="str">
        <f t="shared" si="59"/>
        <v>BSX-%GP-327</v>
      </c>
      <c r="C4817" t="s">
        <v>2279</v>
      </c>
      <c r="D4817" s="49">
        <f>'Optional Test Detail'!$G$360</f>
        <v>0</v>
      </c>
    </row>
    <row r="4818" spans="1:4" x14ac:dyDescent="0.35">
      <c r="A4818" t="s">
        <v>2297</v>
      </c>
      <c r="B4818" t="str">
        <f t="shared" si="59"/>
        <v/>
      </c>
    </row>
    <row r="4819" spans="1:4" x14ac:dyDescent="0.35">
      <c r="A4819" t="s">
        <v>2297</v>
      </c>
      <c r="B4819" t="str">
        <f t="shared" si="59"/>
        <v/>
      </c>
      <c r="C4819" t="s">
        <v>2287</v>
      </c>
    </row>
    <row r="4820" spans="1:4" x14ac:dyDescent="0.35">
      <c r="A4820">
        <v>328</v>
      </c>
      <c r="B4820" t="str">
        <f t="shared" si="59"/>
        <v>BSX-%GP-328</v>
      </c>
      <c r="C4820" t="s">
        <v>2140</v>
      </c>
      <c r="D4820" s="49">
        <f>'Optional Test Detail'!$G$363</f>
        <v>0</v>
      </c>
    </row>
    <row r="4821" spans="1:4" x14ac:dyDescent="0.35">
      <c r="A4821">
        <v>329</v>
      </c>
      <c r="B4821" t="str">
        <f t="shared" si="59"/>
        <v>BSX-%GP-329</v>
      </c>
      <c r="C4821" t="s">
        <v>2141</v>
      </c>
      <c r="D4821" s="49">
        <f>'Optional Test Detail'!$G$364</f>
        <v>0</v>
      </c>
    </row>
    <row r="4822" spans="1:4" x14ac:dyDescent="0.35">
      <c r="A4822">
        <v>330</v>
      </c>
      <c r="B4822" t="str">
        <f t="shared" si="59"/>
        <v>BSX-%GP-330</v>
      </c>
      <c r="C4822" t="s">
        <v>2142</v>
      </c>
      <c r="D4822" s="49">
        <f>'Optional Test Detail'!$G$365</f>
        <v>0</v>
      </c>
    </row>
    <row r="4823" spans="1:4" x14ac:dyDescent="0.35">
      <c r="A4823">
        <v>331</v>
      </c>
      <c r="B4823" t="str">
        <f t="shared" si="59"/>
        <v>BSX-%GP-331</v>
      </c>
      <c r="C4823" t="s">
        <v>2143</v>
      </c>
      <c r="D4823" s="49">
        <f>'Optional Test Detail'!$G$366</f>
        <v>0</v>
      </c>
    </row>
    <row r="4824" spans="1:4" x14ac:dyDescent="0.35">
      <c r="A4824">
        <v>332</v>
      </c>
      <c r="B4824" t="str">
        <f t="shared" si="59"/>
        <v>BSX-%GP-332</v>
      </c>
      <c r="C4824" t="s">
        <v>2144</v>
      </c>
      <c r="D4824" s="49">
        <f>'Optional Test Detail'!$G$367</f>
        <v>0</v>
      </c>
    </row>
    <row r="4825" spans="1:4" x14ac:dyDescent="0.35">
      <c r="A4825">
        <v>333</v>
      </c>
      <c r="B4825" t="str">
        <f t="shared" si="59"/>
        <v>BSX-%GP-333</v>
      </c>
      <c r="C4825" t="s">
        <v>2145</v>
      </c>
      <c r="D4825" s="49">
        <f>'Optional Test Detail'!$G$368</f>
        <v>0</v>
      </c>
    </row>
    <row r="4826" spans="1:4" x14ac:dyDescent="0.35">
      <c r="A4826" t="s">
        <v>2297</v>
      </c>
      <c r="B4826" t="str">
        <f t="shared" si="59"/>
        <v/>
      </c>
    </row>
    <row r="4827" spans="1:4" x14ac:dyDescent="0.35">
      <c r="A4827" t="s">
        <v>2297</v>
      </c>
      <c r="B4827" t="str">
        <f t="shared" si="59"/>
        <v/>
      </c>
      <c r="C4827" t="s">
        <v>2288</v>
      </c>
    </row>
    <row r="4828" spans="1:4" x14ac:dyDescent="0.35">
      <c r="A4828">
        <v>334</v>
      </c>
      <c r="B4828" t="str">
        <f t="shared" si="59"/>
        <v>BSX-%GP-334</v>
      </c>
      <c r="C4828" t="s">
        <v>2146</v>
      </c>
      <c r="D4828" s="49">
        <f>'Optional Test Detail'!$G$371</f>
        <v>0</v>
      </c>
    </row>
    <row r="4829" spans="1:4" x14ac:dyDescent="0.35">
      <c r="A4829">
        <v>335</v>
      </c>
      <c r="B4829" t="str">
        <f t="shared" si="59"/>
        <v>BSX-%GP-335</v>
      </c>
      <c r="C4829" t="s">
        <v>2147</v>
      </c>
      <c r="D4829" s="49">
        <f>'Optional Test Detail'!$G$372</f>
        <v>0</v>
      </c>
    </row>
    <row r="4830" spans="1:4" x14ac:dyDescent="0.35">
      <c r="A4830">
        <v>336</v>
      </c>
      <c r="B4830" t="str">
        <f t="shared" si="59"/>
        <v>BSX-%GP-336</v>
      </c>
      <c r="C4830" t="s">
        <v>2148</v>
      </c>
      <c r="D4830" s="49">
        <f>'Optional Test Detail'!$G$373</f>
        <v>0</v>
      </c>
    </row>
    <row r="4831" spans="1:4" x14ac:dyDescent="0.35">
      <c r="A4831">
        <v>337</v>
      </c>
      <c r="B4831" t="str">
        <f t="shared" si="59"/>
        <v>BSX-%GP-337</v>
      </c>
      <c r="C4831" t="s">
        <v>2149</v>
      </c>
      <c r="D4831" s="49">
        <f>'Optional Test Detail'!$G$374</f>
        <v>0</v>
      </c>
    </row>
    <row r="4832" spans="1:4" x14ac:dyDescent="0.35">
      <c r="A4832">
        <v>338</v>
      </c>
      <c r="B4832" t="str">
        <f t="shared" si="59"/>
        <v>BSX-%GP-338</v>
      </c>
      <c r="C4832" t="s">
        <v>2276</v>
      </c>
      <c r="D4832" s="49">
        <f>'Optional Test Detail'!$G$375</f>
        <v>0</v>
      </c>
    </row>
    <row r="4833" spans="1:4" x14ac:dyDescent="0.35">
      <c r="A4833">
        <v>339</v>
      </c>
      <c r="B4833" t="str">
        <f t="shared" si="59"/>
        <v>BSX-%GP-339</v>
      </c>
      <c r="C4833" t="s">
        <v>2277</v>
      </c>
      <c r="D4833" s="49">
        <f>'Optional Test Detail'!$G$376</f>
        <v>0</v>
      </c>
    </row>
    <row r="4834" spans="1:4" x14ac:dyDescent="0.35">
      <c r="A4834" t="s">
        <v>2297</v>
      </c>
      <c r="B4834" t="str">
        <f t="shared" si="59"/>
        <v/>
      </c>
    </row>
    <row r="4835" spans="1:4" x14ac:dyDescent="0.35">
      <c r="A4835" t="s">
        <v>2297</v>
      </c>
      <c r="B4835" t="str">
        <f t="shared" si="59"/>
        <v/>
      </c>
      <c r="C4835" t="s">
        <v>2289</v>
      </c>
    </row>
    <row r="4836" spans="1:4" x14ac:dyDescent="0.35">
      <c r="A4836">
        <v>340</v>
      </c>
      <c r="B4836" t="str">
        <f t="shared" si="59"/>
        <v>BSX-%GP-340</v>
      </c>
      <c r="C4836" t="s">
        <v>2150</v>
      </c>
      <c r="D4836" s="49">
        <f>'Optional Test Detail'!$G$379</f>
        <v>0</v>
      </c>
    </row>
    <row r="4837" spans="1:4" x14ac:dyDescent="0.35">
      <c r="A4837">
        <v>341</v>
      </c>
      <c r="B4837" t="str">
        <f t="shared" si="59"/>
        <v>BSX-%GP-341</v>
      </c>
      <c r="C4837" t="s">
        <v>2151</v>
      </c>
      <c r="D4837" s="49">
        <f>'Optional Test Detail'!$G$380</f>
        <v>0</v>
      </c>
    </row>
    <row r="4838" spans="1:4" x14ac:dyDescent="0.35">
      <c r="A4838">
        <v>342</v>
      </c>
      <c r="B4838" t="str">
        <f t="shared" si="59"/>
        <v>BSX-%GP-342</v>
      </c>
      <c r="C4838" t="s">
        <v>2135</v>
      </c>
      <c r="D4838" s="49">
        <f>'Optional Test Detail'!$G$381</f>
        <v>0</v>
      </c>
    </row>
    <row r="4839" spans="1:4" x14ac:dyDescent="0.35">
      <c r="A4839">
        <v>343</v>
      </c>
      <c r="B4839" t="str">
        <f t="shared" si="59"/>
        <v>BSX-%GP-343</v>
      </c>
      <c r="C4839" t="s">
        <v>2152</v>
      </c>
      <c r="D4839" s="49">
        <f>'Optional Test Detail'!$G$382</f>
        <v>0</v>
      </c>
    </row>
    <row r="4840" spans="1:4" x14ac:dyDescent="0.35">
      <c r="A4840">
        <v>344</v>
      </c>
      <c r="B4840" t="str">
        <f t="shared" si="59"/>
        <v>BSX-%GP-344</v>
      </c>
      <c r="C4840" t="s">
        <v>2274</v>
      </c>
      <c r="D4840" s="49">
        <f>'Optional Test Detail'!$G$383</f>
        <v>0</v>
      </c>
    </row>
    <row r="4841" spans="1:4" x14ac:dyDescent="0.35">
      <c r="A4841">
        <v>345</v>
      </c>
      <c r="B4841" t="str">
        <f t="shared" si="59"/>
        <v>BSX-%GP-345</v>
      </c>
      <c r="C4841" t="s">
        <v>2275</v>
      </c>
      <c r="D4841" s="49">
        <f>'Optional Test Detail'!$G$384</f>
        <v>0</v>
      </c>
    </row>
    <row r="4842" spans="1:4" x14ac:dyDescent="0.35">
      <c r="A4842" t="s">
        <v>2297</v>
      </c>
      <c r="B4842" t="str">
        <f t="shared" si="59"/>
        <v/>
      </c>
    </row>
    <row r="4843" spans="1:4" x14ac:dyDescent="0.35">
      <c r="A4843" t="s">
        <v>2297</v>
      </c>
      <c r="B4843" t="str">
        <f t="shared" si="59"/>
        <v/>
      </c>
      <c r="C4843" t="s">
        <v>2290</v>
      </c>
    </row>
    <row r="4844" spans="1:4" x14ac:dyDescent="0.35">
      <c r="A4844">
        <v>346</v>
      </c>
      <c r="B4844" t="str">
        <f t="shared" si="59"/>
        <v>BSX-%GP-346</v>
      </c>
      <c r="C4844" t="s">
        <v>2153</v>
      </c>
      <c r="D4844" s="49">
        <f>'Optional Test Detail'!$G$387</f>
        <v>0</v>
      </c>
    </row>
    <row r="4845" spans="1:4" x14ac:dyDescent="0.35">
      <c r="A4845">
        <v>347</v>
      </c>
      <c r="B4845" t="str">
        <f t="shared" si="59"/>
        <v>BSX-%GP-347</v>
      </c>
      <c r="C4845" t="s">
        <v>2154</v>
      </c>
      <c r="D4845" s="49">
        <f>'Optional Test Detail'!$G$388</f>
        <v>0</v>
      </c>
    </row>
    <row r="4846" spans="1:4" x14ac:dyDescent="0.35">
      <c r="A4846">
        <v>348</v>
      </c>
      <c r="B4846" t="str">
        <f t="shared" si="59"/>
        <v>BSX-%GP-348</v>
      </c>
      <c r="C4846" t="s">
        <v>2155</v>
      </c>
      <c r="D4846" s="49">
        <f>'Optional Test Detail'!$G$389</f>
        <v>0</v>
      </c>
    </row>
    <row r="4847" spans="1:4" x14ac:dyDescent="0.35">
      <c r="A4847">
        <v>349</v>
      </c>
      <c r="B4847" t="str">
        <f t="shared" si="59"/>
        <v>BSX-%GP-349</v>
      </c>
      <c r="C4847" t="s">
        <v>2156</v>
      </c>
      <c r="D4847" s="49">
        <f>'Optional Test Detail'!$G$390</f>
        <v>0</v>
      </c>
    </row>
    <row r="4848" spans="1:4" x14ac:dyDescent="0.35">
      <c r="A4848">
        <v>350</v>
      </c>
      <c r="B4848" t="str">
        <f t="shared" si="59"/>
        <v>BSX-%GP-350</v>
      </c>
      <c r="C4848" t="s">
        <v>2157</v>
      </c>
      <c r="D4848" s="49">
        <f>'Optional Test Detail'!$G$391</f>
        <v>0</v>
      </c>
    </row>
    <row r="4849" spans="1:4" x14ac:dyDescent="0.35">
      <c r="A4849">
        <v>351</v>
      </c>
      <c r="B4849" t="str">
        <f t="shared" si="59"/>
        <v>BSX-%GP-351</v>
      </c>
      <c r="C4849" t="s">
        <v>2158</v>
      </c>
      <c r="D4849" s="49">
        <f>'Optional Test Detail'!$G$392</f>
        <v>0</v>
      </c>
    </row>
    <row r="4850" spans="1:4" x14ac:dyDescent="0.35">
      <c r="A4850">
        <v>352</v>
      </c>
      <c r="B4850" t="str">
        <f t="shared" si="59"/>
        <v>BSX-%GP-352</v>
      </c>
      <c r="C4850" t="s">
        <v>2159</v>
      </c>
      <c r="D4850" s="49">
        <f>'Optional Test Detail'!$G$393</f>
        <v>0</v>
      </c>
    </row>
    <row r="4851" spans="1:4" x14ac:dyDescent="0.35">
      <c r="A4851">
        <v>353</v>
      </c>
      <c r="B4851" t="str">
        <f t="shared" si="59"/>
        <v>BSX-%GP-353</v>
      </c>
      <c r="C4851" t="s">
        <v>2160</v>
      </c>
      <c r="D4851" s="49">
        <f>'Optional Test Detail'!$G$394</f>
        <v>0</v>
      </c>
    </row>
    <row r="4852" spans="1:4" x14ac:dyDescent="0.35">
      <c r="A4852">
        <v>354</v>
      </c>
      <c r="B4852" t="str">
        <f t="shared" si="59"/>
        <v>BSX-%GP-354</v>
      </c>
      <c r="C4852" t="s">
        <v>2161</v>
      </c>
      <c r="D4852" s="49">
        <f>'Optional Test Detail'!$G$395</f>
        <v>0</v>
      </c>
    </row>
    <row r="4853" spans="1:4" x14ac:dyDescent="0.35">
      <c r="A4853">
        <v>355</v>
      </c>
      <c r="B4853" t="str">
        <f t="shared" si="59"/>
        <v>BSX-%GP-355</v>
      </c>
      <c r="C4853" t="s">
        <v>2162</v>
      </c>
      <c r="D4853" s="49">
        <f>'Optional Test Detail'!$G$396</f>
        <v>0</v>
      </c>
    </row>
    <row r="4854" spans="1:4" x14ac:dyDescent="0.35">
      <c r="A4854">
        <v>356</v>
      </c>
      <c r="B4854" t="str">
        <f t="shared" ref="B4854:B4917" si="60">IF(A4854="","",CONCATENATE("BSX-%GP-",A4854))</f>
        <v>BSX-%GP-356</v>
      </c>
      <c r="C4854" t="s">
        <v>2163</v>
      </c>
      <c r="D4854" s="49">
        <f>'Optional Test Detail'!$G$397</f>
        <v>0</v>
      </c>
    </row>
    <row r="4855" spans="1:4" x14ac:dyDescent="0.35">
      <c r="A4855" t="s">
        <v>2297</v>
      </c>
      <c r="B4855" t="str">
        <f t="shared" si="60"/>
        <v/>
      </c>
    </row>
    <row r="4856" spans="1:4" x14ac:dyDescent="0.35">
      <c r="A4856" t="s">
        <v>2297</v>
      </c>
      <c r="B4856" t="str">
        <f t="shared" si="60"/>
        <v/>
      </c>
      <c r="C4856" t="s">
        <v>2291</v>
      </c>
    </row>
    <row r="4857" spans="1:4" x14ac:dyDescent="0.35">
      <c r="A4857">
        <v>357</v>
      </c>
      <c r="B4857" t="str">
        <f t="shared" si="60"/>
        <v>BSX-%GP-357</v>
      </c>
      <c r="C4857" t="s">
        <v>2164</v>
      </c>
      <c r="D4857" s="49">
        <f>'Optional Test Detail'!$G$400</f>
        <v>0</v>
      </c>
    </row>
    <row r="4858" spans="1:4" x14ac:dyDescent="0.35">
      <c r="A4858">
        <v>358</v>
      </c>
      <c r="B4858" t="str">
        <f t="shared" si="60"/>
        <v>BSX-%GP-358</v>
      </c>
      <c r="C4858" t="s">
        <v>2165</v>
      </c>
      <c r="D4858" s="49">
        <f>'Optional Test Detail'!$G$401</f>
        <v>0</v>
      </c>
    </row>
    <row r="4859" spans="1:4" x14ac:dyDescent="0.35">
      <c r="A4859">
        <v>359</v>
      </c>
      <c r="B4859" t="str">
        <f t="shared" si="60"/>
        <v>BSX-%GP-359</v>
      </c>
      <c r="C4859" t="s">
        <v>2166</v>
      </c>
      <c r="D4859" s="49">
        <f>'Optional Test Detail'!$G$402</f>
        <v>0</v>
      </c>
    </row>
    <row r="4860" spans="1:4" x14ac:dyDescent="0.35">
      <c r="A4860">
        <v>360</v>
      </c>
      <c r="B4860" t="str">
        <f t="shared" si="60"/>
        <v>BSX-%GP-360</v>
      </c>
      <c r="C4860" t="s">
        <v>2167</v>
      </c>
      <c r="D4860" s="49">
        <f>'Optional Test Detail'!$G$403</f>
        <v>0</v>
      </c>
    </row>
    <row r="4861" spans="1:4" x14ac:dyDescent="0.35">
      <c r="A4861">
        <v>361</v>
      </c>
      <c r="B4861" t="str">
        <f t="shared" si="60"/>
        <v>BSX-%GP-361</v>
      </c>
      <c r="C4861" t="s">
        <v>2272</v>
      </c>
      <c r="D4861" s="49">
        <f>'Optional Test Detail'!$G$404</f>
        <v>0</v>
      </c>
    </row>
    <row r="4862" spans="1:4" x14ac:dyDescent="0.35">
      <c r="A4862">
        <v>362</v>
      </c>
      <c r="B4862" t="str">
        <f t="shared" si="60"/>
        <v>BSX-%GP-362</v>
      </c>
      <c r="C4862" t="s">
        <v>2273</v>
      </c>
      <c r="D4862" s="49">
        <f>'Optional Test Detail'!$G$405</f>
        <v>0</v>
      </c>
    </row>
    <row r="4863" spans="1:4" x14ac:dyDescent="0.35">
      <c r="A4863" t="s">
        <v>2297</v>
      </c>
      <c r="B4863" t="str">
        <f t="shared" si="60"/>
        <v/>
      </c>
    </row>
    <row r="4864" spans="1:4" x14ac:dyDescent="0.35">
      <c r="A4864" t="s">
        <v>2297</v>
      </c>
      <c r="B4864" t="str">
        <f t="shared" si="60"/>
        <v/>
      </c>
    </row>
    <row r="4865" spans="1:4" x14ac:dyDescent="0.35">
      <c r="A4865" t="s">
        <v>2297</v>
      </c>
      <c r="B4865" t="str">
        <f t="shared" si="60"/>
        <v/>
      </c>
      <c r="C4865" t="s">
        <v>188</v>
      </c>
    </row>
    <row r="4866" spans="1:4" x14ac:dyDescent="0.35">
      <c r="A4866" t="s">
        <v>2297</v>
      </c>
      <c r="B4866" t="str">
        <f t="shared" si="60"/>
        <v/>
      </c>
      <c r="C4866" t="s">
        <v>2292</v>
      </c>
    </row>
    <row r="4867" spans="1:4" x14ac:dyDescent="0.35">
      <c r="A4867">
        <v>363</v>
      </c>
      <c r="B4867" t="str">
        <f t="shared" si="60"/>
        <v>BSX-%GP-363</v>
      </c>
      <c r="C4867" t="s">
        <v>2168</v>
      </c>
      <c r="D4867" s="49">
        <f>'Optional Test Detail'!$G$410</f>
        <v>0</v>
      </c>
    </row>
    <row r="4868" spans="1:4" x14ac:dyDescent="0.35">
      <c r="A4868">
        <v>364</v>
      </c>
      <c r="B4868" t="str">
        <f t="shared" si="60"/>
        <v>BSX-%GP-364</v>
      </c>
      <c r="C4868" t="s">
        <v>2169</v>
      </c>
      <c r="D4868" s="49">
        <f>'Optional Test Detail'!$G$411</f>
        <v>0</v>
      </c>
    </row>
    <row r="4869" spans="1:4" x14ac:dyDescent="0.35">
      <c r="A4869">
        <v>365</v>
      </c>
      <c r="B4869" t="str">
        <f t="shared" si="60"/>
        <v>BSX-%GP-365</v>
      </c>
      <c r="C4869" t="s">
        <v>2170</v>
      </c>
      <c r="D4869" s="49">
        <f>'Optional Test Detail'!$G$412</f>
        <v>0</v>
      </c>
    </row>
    <row r="4870" spans="1:4" x14ac:dyDescent="0.35">
      <c r="A4870">
        <v>366</v>
      </c>
      <c r="B4870" t="str">
        <f t="shared" si="60"/>
        <v>BSX-%GP-366</v>
      </c>
      <c r="C4870" t="s">
        <v>2171</v>
      </c>
      <c r="D4870" s="49">
        <f>'Optional Test Detail'!$G$413</f>
        <v>0</v>
      </c>
    </row>
    <row r="4871" spans="1:4" x14ac:dyDescent="0.35">
      <c r="A4871">
        <v>367</v>
      </c>
      <c r="B4871" t="str">
        <f t="shared" si="60"/>
        <v>BSX-%GP-367</v>
      </c>
      <c r="C4871" t="s">
        <v>2172</v>
      </c>
      <c r="D4871" s="49">
        <f>'Optional Test Detail'!$G$414</f>
        <v>0</v>
      </c>
    </row>
    <row r="4872" spans="1:4" x14ac:dyDescent="0.35">
      <c r="A4872">
        <v>368</v>
      </c>
      <c r="B4872" t="str">
        <f t="shared" si="60"/>
        <v>BSX-%GP-368</v>
      </c>
      <c r="C4872" t="s">
        <v>2173</v>
      </c>
      <c r="D4872" s="49">
        <f>'Optional Test Detail'!$G$415</f>
        <v>0</v>
      </c>
    </row>
    <row r="4873" spans="1:4" x14ac:dyDescent="0.35">
      <c r="A4873">
        <v>369</v>
      </c>
      <c r="B4873" t="str">
        <f t="shared" si="60"/>
        <v>BSX-%GP-369</v>
      </c>
      <c r="C4873" t="s">
        <v>2174</v>
      </c>
      <c r="D4873" s="49">
        <f>'Optional Test Detail'!$G$416</f>
        <v>0</v>
      </c>
    </row>
    <row r="4874" spans="1:4" x14ac:dyDescent="0.35">
      <c r="A4874">
        <v>370</v>
      </c>
      <c r="B4874" t="str">
        <f t="shared" si="60"/>
        <v>BSX-%GP-370</v>
      </c>
      <c r="C4874" t="s">
        <v>2175</v>
      </c>
      <c r="D4874" s="49">
        <f>'Optional Test Detail'!$G$417</f>
        <v>0</v>
      </c>
    </row>
    <row r="4875" spans="1:4" x14ac:dyDescent="0.35">
      <c r="A4875">
        <v>371</v>
      </c>
      <c r="B4875" t="str">
        <f t="shared" si="60"/>
        <v>BSX-%GP-371</v>
      </c>
      <c r="C4875" t="s">
        <v>2176</v>
      </c>
      <c r="D4875" s="49">
        <f>'Optional Test Detail'!$G$418</f>
        <v>0</v>
      </c>
    </row>
    <row r="4876" spans="1:4" x14ac:dyDescent="0.35">
      <c r="A4876">
        <v>372</v>
      </c>
      <c r="B4876" t="str">
        <f t="shared" si="60"/>
        <v>BSX-%GP-372</v>
      </c>
      <c r="C4876" t="s">
        <v>2177</v>
      </c>
      <c r="D4876" s="49">
        <f>'Optional Test Detail'!$G$419</f>
        <v>0</v>
      </c>
    </row>
    <row r="4877" spans="1:4" x14ac:dyDescent="0.35">
      <c r="A4877">
        <v>373</v>
      </c>
      <c r="B4877" t="str">
        <f t="shared" si="60"/>
        <v>BSX-%GP-373</v>
      </c>
      <c r="C4877" t="s">
        <v>2178</v>
      </c>
      <c r="D4877" s="49">
        <f>'Optional Test Detail'!$G$420</f>
        <v>0</v>
      </c>
    </row>
    <row r="4878" spans="1:4" x14ac:dyDescent="0.35">
      <c r="A4878">
        <v>374</v>
      </c>
      <c r="B4878" t="str">
        <f t="shared" si="60"/>
        <v>BSX-%GP-374</v>
      </c>
      <c r="C4878" t="s">
        <v>2179</v>
      </c>
      <c r="D4878" s="49">
        <f>'Optional Test Detail'!$G$421</f>
        <v>0</v>
      </c>
    </row>
    <row r="4879" spans="1:4" x14ac:dyDescent="0.35">
      <c r="A4879">
        <v>375</v>
      </c>
      <c r="B4879" t="str">
        <f t="shared" si="60"/>
        <v>BSX-%GP-375</v>
      </c>
      <c r="C4879" t="s">
        <v>2180</v>
      </c>
      <c r="D4879" s="49">
        <f>'Optional Test Detail'!$G$422</f>
        <v>0</v>
      </c>
    </row>
    <row r="4880" spans="1:4" x14ac:dyDescent="0.35">
      <c r="A4880">
        <v>376</v>
      </c>
      <c r="B4880" t="str">
        <f t="shared" si="60"/>
        <v>BSX-%GP-376</v>
      </c>
      <c r="C4880" t="s">
        <v>2181</v>
      </c>
      <c r="D4880" s="49">
        <f>'Optional Test Detail'!$G$423</f>
        <v>0</v>
      </c>
    </row>
    <row r="4881" spans="1:4" x14ac:dyDescent="0.35">
      <c r="A4881">
        <v>377</v>
      </c>
      <c r="B4881" t="str">
        <f t="shared" si="60"/>
        <v>BSX-%GP-377</v>
      </c>
      <c r="C4881" t="s">
        <v>2182</v>
      </c>
      <c r="D4881" s="49">
        <f>'Optional Test Detail'!$G$424</f>
        <v>0</v>
      </c>
    </row>
    <row r="4882" spans="1:4" x14ac:dyDescent="0.35">
      <c r="A4882">
        <v>378</v>
      </c>
      <c r="B4882" t="str">
        <f t="shared" si="60"/>
        <v>BSX-%GP-378</v>
      </c>
      <c r="C4882" t="s">
        <v>2183</v>
      </c>
      <c r="D4882" s="49">
        <f>'Optional Test Detail'!$G$425</f>
        <v>0</v>
      </c>
    </row>
    <row r="4883" spans="1:4" x14ac:dyDescent="0.35">
      <c r="A4883">
        <v>379</v>
      </c>
      <c r="B4883" t="str">
        <f t="shared" si="60"/>
        <v>BSX-%GP-379</v>
      </c>
      <c r="C4883" t="s">
        <v>2184</v>
      </c>
      <c r="D4883" s="49">
        <f>'Optional Test Detail'!$G$426</f>
        <v>0</v>
      </c>
    </row>
    <row r="4884" spans="1:4" x14ac:dyDescent="0.35">
      <c r="A4884">
        <v>380</v>
      </c>
      <c r="B4884" t="str">
        <f t="shared" si="60"/>
        <v>BSX-%GP-380</v>
      </c>
      <c r="C4884" t="s">
        <v>2185</v>
      </c>
      <c r="D4884" s="49">
        <f>'Optional Test Detail'!$G$427</f>
        <v>0</v>
      </c>
    </row>
    <row r="4885" spans="1:4" x14ac:dyDescent="0.35">
      <c r="A4885">
        <v>381</v>
      </c>
      <c r="B4885" t="str">
        <f t="shared" si="60"/>
        <v>BSX-%GP-381</v>
      </c>
      <c r="C4885" t="s">
        <v>2186</v>
      </c>
      <c r="D4885" s="49">
        <f>'Optional Test Detail'!$G$428</f>
        <v>0</v>
      </c>
    </row>
    <row r="4886" spans="1:4" x14ac:dyDescent="0.35">
      <c r="A4886">
        <v>382</v>
      </c>
      <c r="B4886" t="str">
        <f t="shared" si="60"/>
        <v>BSX-%GP-382</v>
      </c>
      <c r="C4886" t="s">
        <v>2187</v>
      </c>
      <c r="D4886" s="49">
        <f>'Optional Test Detail'!$G$429</f>
        <v>0</v>
      </c>
    </row>
    <row r="4887" spans="1:4" x14ac:dyDescent="0.35">
      <c r="A4887">
        <v>383</v>
      </c>
      <c r="B4887" t="str">
        <f t="shared" si="60"/>
        <v>BSX-%GP-383</v>
      </c>
      <c r="C4887" t="s">
        <v>2188</v>
      </c>
      <c r="D4887" s="49">
        <f>'Optional Test Detail'!$G$430</f>
        <v>0</v>
      </c>
    </row>
    <row r="4888" spans="1:4" x14ac:dyDescent="0.35">
      <c r="A4888">
        <v>384</v>
      </c>
      <c r="B4888" t="str">
        <f t="shared" si="60"/>
        <v>BSX-%GP-384</v>
      </c>
      <c r="C4888" t="s">
        <v>2189</v>
      </c>
      <c r="D4888" s="49">
        <f>'Optional Test Detail'!$G$431</f>
        <v>0</v>
      </c>
    </row>
    <row r="4889" spans="1:4" x14ac:dyDescent="0.35">
      <c r="A4889">
        <v>385</v>
      </c>
      <c r="B4889" t="str">
        <f t="shared" si="60"/>
        <v>BSX-%GP-385</v>
      </c>
      <c r="C4889" t="s">
        <v>2190</v>
      </c>
      <c r="D4889" s="49">
        <f>'Optional Test Detail'!$G$432</f>
        <v>0</v>
      </c>
    </row>
    <row r="4890" spans="1:4" x14ac:dyDescent="0.35">
      <c r="A4890">
        <v>386</v>
      </c>
      <c r="B4890" t="str">
        <f t="shared" si="60"/>
        <v>BSX-%GP-386</v>
      </c>
      <c r="C4890" t="s">
        <v>2191</v>
      </c>
      <c r="D4890" s="49">
        <f>'Optional Test Detail'!$G$433</f>
        <v>0</v>
      </c>
    </row>
    <row r="4891" spans="1:4" x14ac:dyDescent="0.35">
      <c r="A4891">
        <v>387</v>
      </c>
      <c r="B4891" t="str">
        <f t="shared" si="60"/>
        <v>BSX-%GP-387</v>
      </c>
      <c r="C4891" t="s">
        <v>2192</v>
      </c>
      <c r="D4891" s="49">
        <f>'Optional Test Detail'!$G$434</f>
        <v>0</v>
      </c>
    </row>
    <row r="4892" spans="1:4" x14ac:dyDescent="0.35">
      <c r="A4892">
        <v>388</v>
      </c>
      <c r="B4892" t="str">
        <f t="shared" si="60"/>
        <v>BSX-%GP-388</v>
      </c>
      <c r="C4892" t="s">
        <v>2193</v>
      </c>
      <c r="D4892" s="49">
        <f>'Optional Test Detail'!$G$435</f>
        <v>0</v>
      </c>
    </row>
    <row r="4893" spans="1:4" x14ac:dyDescent="0.35">
      <c r="A4893">
        <v>389</v>
      </c>
      <c r="B4893" t="str">
        <f t="shared" si="60"/>
        <v>BSX-%GP-389</v>
      </c>
      <c r="C4893" t="s">
        <v>2194</v>
      </c>
      <c r="D4893" s="49">
        <f>'Optional Test Detail'!$G$436</f>
        <v>0</v>
      </c>
    </row>
    <row r="4894" spans="1:4" x14ac:dyDescent="0.35">
      <c r="A4894">
        <v>390</v>
      </c>
      <c r="B4894" t="str">
        <f t="shared" si="60"/>
        <v>BSX-%GP-390</v>
      </c>
      <c r="C4894" t="s">
        <v>2195</v>
      </c>
      <c r="D4894" s="49">
        <f>'Optional Test Detail'!$G$437</f>
        <v>0</v>
      </c>
    </row>
    <row r="4895" spans="1:4" x14ac:dyDescent="0.35">
      <c r="A4895">
        <v>391</v>
      </c>
      <c r="B4895" t="str">
        <f t="shared" si="60"/>
        <v>BSX-%GP-391</v>
      </c>
      <c r="C4895" t="s">
        <v>2196</v>
      </c>
      <c r="D4895" s="49">
        <f>'Optional Test Detail'!$G$438</f>
        <v>0</v>
      </c>
    </row>
    <row r="4896" spans="1:4" x14ac:dyDescent="0.35">
      <c r="A4896">
        <v>392</v>
      </c>
      <c r="B4896" t="str">
        <f t="shared" si="60"/>
        <v>BSX-%GP-392</v>
      </c>
      <c r="C4896" t="s">
        <v>2197</v>
      </c>
      <c r="D4896" s="49">
        <f>'Optional Test Detail'!$G$439</f>
        <v>0</v>
      </c>
    </row>
    <row r="4897" spans="1:4" x14ac:dyDescent="0.35">
      <c r="A4897">
        <v>393</v>
      </c>
      <c r="B4897" t="str">
        <f t="shared" si="60"/>
        <v>BSX-%GP-393</v>
      </c>
      <c r="C4897" t="s">
        <v>2198</v>
      </c>
      <c r="D4897" s="49">
        <f>'Optional Test Detail'!$G$440</f>
        <v>0</v>
      </c>
    </row>
    <row r="4898" spans="1:4" x14ac:dyDescent="0.35">
      <c r="A4898">
        <v>394</v>
      </c>
      <c r="B4898" t="str">
        <f t="shared" si="60"/>
        <v>BSX-%GP-394</v>
      </c>
      <c r="C4898" t="s">
        <v>2199</v>
      </c>
      <c r="D4898" s="49">
        <f>'Optional Test Detail'!$G$441</f>
        <v>0</v>
      </c>
    </row>
    <row r="4899" spans="1:4" x14ac:dyDescent="0.35">
      <c r="A4899">
        <v>395</v>
      </c>
      <c r="B4899" t="str">
        <f t="shared" si="60"/>
        <v>BSX-%GP-395</v>
      </c>
      <c r="C4899" t="s">
        <v>2200</v>
      </c>
      <c r="D4899" s="49">
        <f>'Optional Test Detail'!$G$442</f>
        <v>0</v>
      </c>
    </row>
    <row r="4900" spans="1:4" x14ac:dyDescent="0.35">
      <c r="A4900">
        <v>396</v>
      </c>
      <c r="B4900" t="str">
        <f t="shared" si="60"/>
        <v>BSX-%GP-396</v>
      </c>
      <c r="C4900" t="s">
        <v>2201</v>
      </c>
      <c r="D4900" s="49">
        <f>'Optional Test Detail'!$G$443</f>
        <v>0</v>
      </c>
    </row>
    <row r="4901" spans="1:4" x14ac:dyDescent="0.35">
      <c r="A4901">
        <v>397</v>
      </c>
      <c r="B4901" t="str">
        <f t="shared" si="60"/>
        <v>BSX-%GP-397</v>
      </c>
      <c r="C4901" t="s">
        <v>2202</v>
      </c>
      <c r="D4901" s="49">
        <f>'Optional Test Detail'!$G$444</f>
        <v>0</v>
      </c>
    </row>
    <row r="4902" spans="1:4" x14ac:dyDescent="0.35">
      <c r="A4902">
        <v>398</v>
      </c>
      <c r="B4902" t="str">
        <f t="shared" si="60"/>
        <v>BSX-%GP-398</v>
      </c>
      <c r="C4902" t="s">
        <v>2203</v>
      </c>
      <c r="D4902" s="49">
        <f>'Optional Test Detail'!$G$445</f>
        <v>0</v>
      </c>
    </row>
    <row r="4903" spans="1:4" x14ac:dyDescent="0.35">
      <c r="A4903">
        <v>399</v>
      </c>
      <c r="B4903" t="str">
        <f t="shared" si="60"/>
        <v>BSX-%GP-399</v>
      </c>
      <c r="C4903" t="s">
        <v>2204</v>
      </c>
      <c r="D4903" s="49">
        <f>'Optional Test Detail'!$G$446</f>
        <v>0</v>
      </c>
    </row>
    <row r="4904" spans="1:4" x14ac:dyDescent="0.35">
      <c r="A4904">
        <v>400</v>
      </c>
      <c r="B4904" t="str">
        <f t="shared" si="60"/>
        <v>BSX-%GP-400</v>
      </c>
      <c r="C4904" t="s">
        <v>2205</v>
      </c>
      <c r="D4904" s="49">
        <f>'Optional Test Detail'!$G$447</f>
        <v>0</v>
      </c>
    </row>
    <row r="4905" spans="1:4" x14ac:dyDescent="0.35">
      <c r="A4905">
        <v>401</v>
      </c>
      <c r="B4905" t="str">
        <f t="shared" si="60"/>
        <v>BSX-%GP-401</v>
      </c>
      <c r="C4905" t="s">
        <v>2206</v>
      </c>
      <c r="D4905" s="49">
        <f>'Optional Test Detail'!$G$448</f>
        <v>0</v>
      </c>
    </row>
    <row r="4906" spans="1:4" x14ac:dyDescent="0.35">
      <c r="A4906">
        <v>402</v>
      </c>
      <c r="B4906" t="str">
        <f t="shared" si="60"/>
        <v>BSX-%GP-402</v>
      </c>
      <c r="C4906" t="s">
        <v>2207</v>
      </c>
      <c r="D4906" s="49">
        <f>'Optional Test Detail'!$G$449</f>
        <v>0</v>
      </c>
    </row>
    <row r="4907" spans="1:4" x14ac:dyDescent="0.35">
      <c r="A4907">
        <v>403</v>
      </c>
      <c r="B4907" t="str">
        <f t="shared" si="60"/>
        <v>BSX-%GP-403</v>
      </c>
      <c r="C4907" t="s">
        <v>2208</v>
      </c>
      <c r="D4907" s="49">
        <f>'Optional Test Detail'!$G$450</f>
        <v>0</v>
      </c>
    </row>
    <row r="4908" spans="1:4" x14ac:dyDescent="0.35">
      <c r="A4908">
        <v>404</v>
      </c>
      <c r="B4908" t="str">
        <f t="shared" si="60"/>
        <v>BSX-%GP-404</v>
      </c>
      <c r="C4908" t="s">
        <v>2209</v>
      </c>
      <c r="D4908" s="49">
        <f>'Optional Test Detail'!$G$451</f>
        <v>0</v>
      </c>
    </row>
    <row r="4909" spans="1:4" x14ac:dyDescent="0.35">
      <c r="A4909">
        <v>405</v>
      </c>
      <c r="B4909" t="str">
        <f t="shared" si="60"/>
        <v>BSX-%GP-405</v>
      </c>
      <c r="C4909" t="s">
        <v>2210</v>
      </c>
      <c r="D4909" s="49">
        <f>'Optional Test Detail'!$G$452</f>
        <v>0</v>
      </c>
    </row>
    <row r="4910" spans="1:4" x14ac:dyDescent="0.35">
      <c r="A4910">
        <v>406</v>
      </c>
      <c r="B4910" t="str">
        <f t="shared" si="60"/>
        <v>BSX-%GP-406</v>
      </c>
      <c r="C4910" t="s">
        <v>2211</v>
      </c>
      <c r="D4910" s="49">
        <f>'Optional Test Detail'!$G$453</f>
        <v>0</v>
      </c>
    </row>
    <row r="4911" spans="1:4" x14ac:dyDescent="0.35">
      <c r="A4911">
        <v>407</v>
      </c>
      <c r="B4911" t="str">
        <f t="shared" si="60"/>
        <v>BSX-%GP-407</v>
      </c>
      <c r="C4911" t="s">
        <v>2212</v>
      </c>
      <c r="D4911" s="49">
        <f>'Optional Test Detail'!$G$454</f>
        <v>0</v>
      </c>
    </row>
    <row r="4912" spans="1:4" x14ac:dyDescent="0.35">
      <c r="A4912">
        <v>408</v>
      </c>
      <c r="B4912" t="str">
        <f t="shared" si="60"/>
        <v>BSX-%GP-408</v>
      </c>
      <c r="C4912" t="s">
        <v>2213</v>
      </c>
      <c r="D4912" s="49">
        <f>'Optional Test Detail'!$G$455</f>
        <v>0</v>
      </c>
    </row>
    <row r="4913" spans="1:4" x14ac:dyDescent="0.35">
      <c r="A4913">
        <v>409</v>
      </c>
      <c r="B4913" t="str">
        <f t="shared" si="60"/>
        <v>BSX-%GP-409</v>
      </c>
      <c r="C4913" t="s">
        <v>2214</v>
      </c>
      <c r="D4913" s="49">
        <f>'Optional Test Detail'!$G$456</f>
        <v>0</v>
      </c>
    </row>
    <row r="4914" spans="1:4" x14ac:dyDescent="0.35">
      <c r="A4914">
        <v>410</v>
      </c>
      <c r="B4914" t="str">
        <f t="shared" si="60"/>
        <v>BSX-%GP-410</v>
      </c>
      <c r="C4914" t="s">
        <v>2215</v>
      </c>
      <c r="D4914" s="49">
        <f>'Optional Test Detail'!$G$457</f>
        <v>0</v>
      </c>
    </row>
    <row r="4915" spans="1:4" x14ac:dyDescent="0.35">
      <c r="A4915">
        <v>411</v>
      </c>
      <c r="B4915" t="str">
        <f t="shared" si="60"/>
        <v>BSX-%GP-411</v>
      </c>
      <c r="C4915" t="s">
        <v>2216</v>
      </c>
      <c r="D4915" s="49">
        <f>'Optional Test Detail'!$G$458</f>
        <v>0</v>
      </c>
    </row>
    <row r="4916" spans="1:4" x14ac:dyDescent="0.35">
      <c r="A4916">
        <v>412</v>
      </c>
      <c r="B4916" t="str">
        <f t="shared" si="60"/>
        <v>BSX-%GP-412</v>
      </c>
      <c r="C4916" t="s">
        <v>2217</v>
      </c>
      <c r="D4916" s="49">
        <f>'Optional Test Detail'!$G$459</f>
        <v>0</v>
      </c>
    </row>
    <row r="4917" spans="1:4" x14ac:dyDescent="0.35">
      <c r="A4917">
        <v>413</v>
      </c>
      <c r="B4917" t="str">
        <f t="shared" si="60"/>
        <v>BSX-%GP-413</v>
      </c>
      <c r="C4917" t="s">
        <v>2218</v>
      </c>
      <c r="D4917" s="49">
        <f>'Optional Test Detail'!$G$460</f>
        <v>0</v>
      </c>
    </row>
    <row r="4918" spans="1:4" x14ac:dyDescent="0.35">
      <c r="A4918">
        <v>414</v>
      </c>
      <c r="B4918" t="str">
        <f t="shared" ref="B4918:B4978" si="61">IF(A4918="","",CONCATENATE("BSX-%GP-",A4918))</f>
        <v>BSX-%GP-414</v>
      </c>
      <c r="C4918" t="s">
        <v>2219</v>
      </c>
      <c r="D4918" s="49">
        <f>'Optional Test Detail'!$G$461</f>
        <v>0</v>
      </c>
    </row>
    <row r="4919" spans="1:4" x14ac:dyDescent="0.35">
      <c r="A4919">
        <v>415</v>
      </c>
      <c r="B4919" t="str">
        <f t="shared" si="61"/>
        <v>BSX-%GP-415</v>
      </c>
      <c r="C4919" t="s">
        <v>2220</v>
      </c>
      <c r="D4919" s="49">
        <f>'Optional Test Detail'!$G$462</f>
        <v>0</v>
      </c>
    </row>
    <row r="4920" spans="1:4" x14ac:dyDescent="0.35">
      <c r="A4920">
        <v>416</v>
      </c>
      <c r="B4920" t="str">
        <f t="shared" si="61"/>
        <v>BSX-%GP-416</v>
      </c>
      <c r="C4920" t="s">
        <v>2221</v>
      </c>
      <c r="D4920" s="49">
        <f>'Optional Test Detail'!$G$463</f>
        <v>0</v>
      </c>
    </row>
    <row r="4921" spans="1:4" x14ac:dyDescent="0.35">
      <c r="A4921">
        <v>417</v>
      </c>
      <c r="B4921" t="str">
        <f t="shared" si="61"/>
        <v>BSX-%GP-417</v>
      </c>
      <c r="C4921" t="s">
        <v>2222</v>
      </c>
      <c r="D4921" s="49">
        <f>'Optional Test Detail'!$G$464</f>
        <v>0</v>
      </c>
    </row>
    <row r="4922" spans="1:4" x14ac:dyDescent="0.35">
      <c r="A4922">
        <v>418</v>
      </c>
      <c r="B4922" t="str">
        <f t="shared" si="61"/>
        <v>BSX-%GP-418</v>
      </c>
      <c r="C4922" t="s">
        <v>2223</v>
      </c>
      <c r="D4922" s="49">
        <f>'Optional Test Detail'!$G$465</f>
        <v>0</v>
      </c>
    </row>
    <row r="4923" spans="1:4" x14ac:dyDescent="0.35">
      <c r="A4923">
        <v>419</v>
      </c>
      <c r="B4923" t="str">
        <f t="shared" si="61"/>
        <v>BSX-%GP-419</v>
      </c>
      <c r="C4923" t="s">
        <v>2224</v>
      </c>
      <c r="D4923" s="49">
        <f>'Optional Test Detail'!$G$466</f>
        <v>0</v>
      </c>
    </row>
    <row r="4924" spans="1:4" x14ac:dyDescent="0.35">
      <c r="A4924" t="s">
        <v>2297</v>
      </c>
      <c r="B4924" t="str">
        <f t="shared" si="61"/>
        <v/>
      </c>
    </row>
    <row r="4925" spans="1:4" x14ac:dyDescent="0.35">
      <c r="A4925" t="s">
        <v>2297</v>
      </c>
      <c r="B4925" t="str">
        <f t="shared" si="61"/>
        <v/>
      </c>
      <c r="C4925" t="s">
        <v>2293</v>
      </c>
    </row>
    <row r="4926" spans="1:4" x14ac:dyDescent="0.35">
      <c r="A4926">
        <v>420</v>
      </c>
      <c r="B4926" t="str">
        <f t="shared" si="61"/>
        <v>BSX-%GP-420</v>
      </c>
      <c r="C4926" t="s">
        <v>2226</v>
      </c>
      <c r="D4926" s="49">
        <f>'Optional Test Detail'!$G$469</f>
        <v>0</v>
      </c>
    </row>
    <row r="4927" spans="1:4" x14ac:dyDescent="0.35">
      <c r="A4927">
        <v>421</v>
      </c>
      <c r="B4927" t="str">
        <f t="shared" si="61"/>
        <v>BSX-%GP-421</v>
      </c>
      <c r="C4927" t="s">
        <v>2227</v>
      </c>
      <c r="D4927" s="49">
        <f>'Optional Test Detail'!$G$470</f>
        <v>0</v>
      </c>
    </row>
    <row r="4928" spans="1:4" x14ac:dyDescent="0.35">
      <c r="A4928">
        <v>422</v>
      </c>
      <c r="B4928" t="str">
        <f t="shared" si="61"/>
        <v>BSX-%GP-422</v>
      </c>
      <c r="C4928" t="s">
        <v>2228</v>
      </c>
      <c r="D4928" s="49">
        <f>'Optional Test Detail'!$G$471</f>
        <v>0</v>
      </c>
    </row>
    <row r="4929" spans="1:4" x14ac:dyDescent="0.35">
      <c r="A4929">
        <v>423</v>
      </c>
      <c r="B4929" t="str">
        <f t="shared" si="61"/>
        <v>BSX-%GP-423</v>
      </c>
      <c r="C4929" t="s">
        <v>2229</v>
      </c>
      <c r="D4929" s="49">
        <f>'Optional Test Detail'!$G$472</f>
        <v>0</v>
      </c>
    </row>
    <row r="4930" spans="1:4" x14ac:dyDescent="0.35">
      <c r="A4930">
        <v>424</v>
      </c>
      <c r="B4930" t="str">
        <f t="shared" si="61"/>
        <v>BSX-%GP-424</v>
      </c>
      <c r="C4930" t="s">
        <v>2230</v>
      </c>
      <c r="D4930" s="49">
        <f>'Optional Test Detail'!$G$473</f>
        <v>0</v>
      </c>
    </row>
    <row r="4931" spans="1:4" x14ac:dyDescent="0.35">
      <c r="A4931">
        <v>425</v>
      </c>
      <c r="B4931" t="str">
        <f t="shared" si="61"/>
        <v>BSX-%GP-425</v>
      </c>
      <c r="C4931" t="s">
        <v>2231</v>
      </c>
      <c r="D4931" s="49">
        <f>'Optional Test Detail'!$G$474</f>
        <v>0</v>
      </c>
    </row>
    <row r="4932" spans="1:4" x14ac:dyDescent="0.35">
      <c r="A4932" t="s">
        <v>2297</v>
      </c>
      <c r="B4932" t="str">
        <f t="shared" si="61"/>
        <v/>
      </c>
    </row>
    <row r="4933" spans="1:4" x14ac:dyDescent="0.35">
      <c r="A4933" t="s">
        <v>2297</v>
      </c>
      <c r="B4933" t="str">
        <f t="shared" si="61"/>
        <v/>
      </c>
      <c r="C4933" t="s">
        <v>2294</v>
      </c>
    </row>
    <row r="4934" spans="1:4" x14ac:dyDescent="0.35">
      <c r="A4934">
        <v>426</v>
      </c>
      <c r="B4934" t="str">
        <f t="shared" si="61"/>
        <v>BSX-%GP-426</v>
      </c>
      <c r="C4934" t="s">
        <v>2232</v>
      </c>
      <c r="D4934" s="49">
        <f>'Optional Test Detail'!$G$477</f>
        <v>0</v>
      </c>
    </row>
    <row r="4935" spans="1:4" x14ac:dyDescent="0.35">
      <c r="A4935">
        <v>427</v>
      </c>
      <c r="B4935" t="str">
        <f t="shared" si="61"/>
        <v>BSX-%GP-427</v>
      </c>
      <c r="C4935" t="s">
        <v>2233</v>
      </c>
      <c r="D4935" s="49">
        <f>'Optional Test Detail'!$G$478</f>
        <v>0</v>
      </c>
    </row>
    <row r="4936" spans="1:4" x14ac:dyDescent="0.35">
      <c r="A4936">
        <v>428</v>
      </c>
      <c r="B4936" t="str">
        <f t="shared" si="61"/>
        <v>BSX-%GP-428</v>
      </c>
      <c r="C4936" t="s">
        <v>2234</v>
      </c>
      <c r="D4936" s="49">
        <f>'Optional Test Detail'!$G$479</f>
        <v>0</v>
      </c>
    </row>
    <row r="4937" spans="1:4" x14ac:dyDescent="0.35">
      <c r="A4937">
        <v>429</v>
      </c>
      <c r="B4937" t="str">
        <f t="shared" si="61"/>
        <v>BSX-%GP-429</v>
      </c>
      <c r="C4937" t="s">
        <v>2235</v>
      </c>
      <c r="D4937" s="49">
        <f>'Optional Test Detail'!$G$480</f>
        <v>0</v>
      </c>
    </row>
    <row r="4938" spans="1:4" x14ac:dyDescent="0.35">
      <c r="A4938">
        <v>430</v>
      </c>
      <c r="B4938" t="str">
        <f t="shared" si="61"/>
        <v>BSX-%GP-430</v>
      </c>
      <c r="C4938" t="s">
        <v>2236</v>
      </c>
      <c r="D4938" s="49">
        <f>'Optional Test Detail'!$G$481</f>
        <v>0</v>
      </c>
    </row>
    <row r="4939" spans="1:4" x14ac:dyDescent="0.35">
      <c r="A4939">
        <v>431</v>
      </c>
      <c r="B4939" t="str">
        <f t="shared" si="61"/>
        <v>BSX-%GP-431</v>
      </c>
      <c r="C4939" t="s">
        <v>2237</v>
      </c>
      <c r="D4939" s="49">
        <f>'Optional Test Detail'!$G$482</f>
        <v>0</v>
      </c>
    </row>
    <row r="4940" spans="1:4" x14ac:dyDescent="0.35">
      <c r="A4940">
        <v>432</v>
      </c>
      <c r="B4940" t="str">
        <f t="shared" si="61"/>
        <v>BSX-%GP-432</v>
      </c>
      <c r="C4940" t="s">
        <v>2238</v>
      </c>
      <c r="D4940" s="49">
        <f>'Optional Test Detail'!$G$483</f>
        <v>0</v>
      </c>
    </row>
    <row r="4941" spans="1:4" x14ac:dyDescent="0.35">
      <c r="A4941">
        <v>433</v>
      </c>
      <c r="B4941" t="str">
        <f t="shared" si="61"/>
        <v>BSX-%GP-433</v>
      </c>
      <c r="C4941" t="s">
        <v>2270</v>
      </c>
      <c r="D4941" s="49">
        <f>'Optional Test Detail'!$G$484</f>
        <v>0</v>
      </c>
    </row>
    <row r="4942" spans="1:4" x14ac:dyDescent="0.35">
      <c r="A4942">
        <v>434</v>
      </c>
      <c r="B4942" t="str">
        <f t="shared" si="61"/>
        <v>BSX-%GP-434</v>
      </c>
      <c r="C4942" t="s">
        <v>2271</v>
      </c>
      <c r="D4942" s="49">
        <f>'Optional Test Detail'!$G$485</f>
        <v>0</v>
      </c>
    </row>
    <row r="4943" spans="1:4" x14ac:dyDescent="0.35">
      <c r="A4943" t="s">
        <v>2297</v>
      </c>
      <c r="B4943" t="str">
        <f t="shared" si="61"/>
        <v/>
      </c>
    </row>
    <row r="4944" spans="1:4" x14ac:dyDescent="0.35">
      <c r="A4944" t="s">
        <v>2297</v>
      </c>
      <c r="B4944" t="str">
        <f t="shared" si="61"/>
        <v/>
      </c>
      <c r="C4944" t="s">
        <v>2295</v>
      </c>
    </row>
    <row r="4945" spans="1:4" x14ac:dyDescent="0.35">
      <c r="A4945">
        <v>435</v>
      </c>
      <c r="B4945" t="str">
        <f t="shared" si="61"/>
        <v>BSX-%GP-435</v>
      </c>
      <c r="C4945" t="s">
        <v>2239</v>
      </c>
      <c r="D4945" s="49">
        <f>'Optional Test Detail'!$G$488</f>
        <v>0</v>
      </c>
    </row>
    <row r="4946" spans="1:4" x14ac:dyDescent="0.35">
      <c r="A4946">
        <v>436</v>
      </c>
      <c r="B4946" t="str">
        <f t="shared" si="61"/>
        <v>BSX-%GP-436</v>
      </c>
      <c r="C4946" t="s">
        <v>2240</v>
      </c>
      <c r="D4946" s="49">
        <f>'Optional Test Detail'!$G$489</f>
        <v>0</v>
      </c>
    </row>
    <row r="4947" spans="1:4" x14ac:dyDescent="0.35">
      <c r="A4947">
        <v>437</v>
      </c>
      <c r="B4947" t="str">
        <f t="shared" si="61"/>
        <v>BSX-%GP-437</v>
      </c>
      <c r="C4947" t="s">
        <v>2241</v>
      </c>
      <c r="D4947" s="49">
        <f>'Optional Test Detail'!$G$490</f>
        <v>0</v>
      </c>
    </row>
    <row r="4948" spans="1:4" x14ac:dyDescent="0.35">
      <c r="A4948">
        <v>438</v>
      </c>
      <c r="B4948" t="str">
        <f t="shared" si="61"/>
        <v>BSX-%GP-438</v>
      </c>
      <c r="C4948" t="s">
        <v>2242</v>
      </c>
      <c r="D4948" s="49">
        <f>'Optional Test Detail'!$G$491</f>
        <v>0</v>
      </c>
    </row>
    <row r="4949" spans="1:4" x14ac:dyDescent="0.35">
      <c r="A4949">
        <v>439</v>
      </c>
      <c r="B4949" t="str">
        <f t="shared" si="61"/>
        <v>BSX-%GP-439</v>
      </c>
      <c r="C4949" t="s">
        <v>2243</v>
      </c>
      <c r="D4949" s="49">
        <f>'Optional Test Detail'!$G$492</f>
        <v>0</v>
      </c>
    </row>
    <row r="4950" spans="1:4" x14ac:dyDescent="0.35">
      <c r="A4950">
        <v>440</v>
      </c>
      <c r="B4950" t="str">
        <f t="shared" si="61"/>
        <v>BSX-%GP-440</v>
      </c>
      <c r="C4950" t="s">
        <v>2244</v>
      </c>
      <c r="D4950" s="49">
        <f>'Optional Test Detail'!$G$493</f>
        <v>0</v>
      </c>
    </row>
    <row r="4951" spans="1:4" x14ac:dyDescent="0.35">
      <c r="A4951">
        <v>441</v>
      </c>
      <c r="B4951" t="str">
        <f t="shared" si="61"/>
        <v>BSX-%GP-441</v>
      </c>
      <c r="C4951" t="s">
        <v>2245</v>
      </c>
      <c r="D4951" s="49">
        <f>'Optional Test Detail'!$G$494</f>
        <v>0</v>
      </c>
    </row>
    <row r="4952" spans="1:4" x14ac:dyDescent="0.35">
      <c r="A4952">
        <v>442</v>
      </c>
      <c r="B4952" t="str">
        <f t="shared" si="61"/>
        <v>BSX-%GP-442</v>
      </c>
      <c r="C4952" t="s">
        <v>2246</v>
      </c>
      <c r="D4952" s="49">
        <f>'Optional Test Detail'!$G$495</f>
        <v>0</v>
      </c>
    </row>
    <row r="4953" spans="1:4" x14ac:dyDescent="0.35">
      <c r="A4953">
        <v>443</v>
      </c>
      <c r="B4953" t="str">
        <f t="shared" si="61"/>
        <v>BSX-%GP-443</v>
      </c>
      <c r="C4953" t="s">
        <v>184</v>
      </c>
      <c r="D4953" s="49">
        <f>'Optional Test Detail'!$G$496</f>
        <v>0</v>
      </c>
    </row>
    <row r="4954" spans="1:4" x14ac:dyDescent="0.35">
      <c r="A4954">
        <v>444</v>
      </c>
      <c r="B4954" t="str">
        <f t="shared" si="61"/>
        <v>BSX-%GP-444</v>
      </c>
      <c r="C4954" t="s">
        <v>2247</v>
      </c>
      <c r="D4954" s="49">
        <f>'Optional Test Detail'!$G$497</f>
        <v>0</v>
      </c>
    </row>
    <row r="4955" spans="1:4" x14ac:dyDescent="0.35">
      <c r="A4955">
        <v>445</v>
      </c>
      <c r="B4955" t="str">
        <f t="shared" si="61"/>
        <v>BSX-%GP-445</v>
      </c>
      <c r="C4955" t="s">
        <v>2248</v>
      </c>
      <c r="D4955" s="49">
        <f>'Optional Test Detail'!$G$498</f>
        <v>0</v>
      </c>
    </row>
    <row r="4956" spans="1:4" x14ac:dyDescent="0.35">
      <c r="A4956">
        <v>446</v>
      </c>
      <c r="B4956" t="str">
        <f t="shared" si="61"/>
        <v>BSX-%GP-446</v>
      </c>
      <c r="C4956" t="s">
        <v>2249</v>
      </c>
      <c r="D4956" s="49">
        <f>'Optional Test Detail'!$G$499</f>
        <v>0</v>
      </c>
    </row>
    <row r="4957" spans="1:4" x14ac:dyDescent="0.35">
      <c r="A4957">
        <v>447</v>
      </c>
      <c r="B4957" t="str">
        <f t="shared" si="61"/>
        <v>BSX-%GP-447</v>
      </c>
      <c r="C4957" t="s">
        <v>2250</v>
      </c>
      <c r="D4957" s="49">
        <f>'Optional Test Detail'!$G$500</f>
        <v>0</v>
      </c>
    </row>
    <row r="4958" spans="1:4" x14ac:dyDescent="0.35">
      <c r="A4958">
        <v>448</v>
      </c>
      <c r="B4958" t="str">
        <f t="shared" si="61"/>
        <v>BSX-%GP-448</v>
      </c>
      <c r="C4958" t="s">
        <v>2251</v>
      </c>
      <c r="D4958" s="49">
        <f>'Optional Test Detail'!$G$501</f>
        <v>0</v>
      </c>
    </row>
    <row r="4959" spans="1:4" x14ac:dyDescent="0.35">
      <c r="A4959">
        <v>449</v>
      </c>
      <c r="B4959" t="str">
        <f t="shared" si="61"/>
        <v>BSX-%GP-449</v>
      </c>
      <c r="C4959" t="s">
        <v>2252</v>
      </c>
      <c r="D4959" s="49">
        <f>'Optional Test Detail'!$G$502</f>
        <v>0</v>
      </c>
    </row>
    <row r="4960" spans="1:4" x14ac:dyDescent="0.35">
      <c r="A4960">
        <v>450</v>
      </c>
      <c r="B4960" t="str">
        <f t="shared" si="61"/>
        <v>BSX-%GP-450</v>
      </c>
      <c r="C4960" t="s">
        <v>2253</v>
      </c>
      <c r="D4960" s="49">
        <f>'Optional Test Detail'!$G$503</f>
        <v>0</v>
      </c>
    </row>
    <row r="4961" spans="1:4" x14ac:dyDescent="0.35">
      <c r="A4961">
        <v>451</v>
      </c>
      <c r="B4961" t="str">
        <f t="shared" si="61"/>
        <v>BSX-%GP-451</v>
      </c>
      <c r="C4961" t="s">
        <v>2267</v>
      </c>
      <c r="D4961" s="49">
        <f>'Optional Test Detail'!$G$504</f>
        <v>0</v>
      </c>
    </row>
    <row r="4962" spans="1:4" x14ac:dyDescent="0.35">
      <c r="A4962">
        <v>452</v>
      </c>
      <c r="B4962" t="str">
        <f t="shared" si="61"/>
        <v>BSX-%GP-452</v>
      </c>
      <c r="C4962" t="s">
        <v>2269</v>
      </c>
      <c r="D4962" s="49">
        <f>'Optional Test Detail'!$G$505</f>
        <v>0</v>
      </c>
    </row>
    <row r="4963" spans="1:4" x14ac:dyDescent="0.35">
      <c r="A4963" t="s">
        <v>2297</v>
      </c>
      <c r="B4963" t="str">
        <f t="shared" si="61"/>
        <v/>
      </c>
    </row>
    <row r="4964" spans="1:4" x14ac:dyDescent="0.35">
      <c r="A4964" t="s">
        <v>2297</v>
      </c>
      <c r="B4964" t="str">
        <f t="shared" si="61"/>
        <v/>
      </c>
      <c r="C4964" t="s">
        <v>2296</v>
      </c>
    </row>
    <row r="4965" spans="1:4" x14ac:dyDescent="0.35">
      <c r="A4965">
        <v>453</v>
      </c>
      <c r="B4965" t="str">
        <f t="shared" si="61"/>
        <v>BSX-%GP-453</v>
      </c>
      <c r="C4965" t="s">
        <v>2254</v>
      </c>
      <c r="D4965" s="49">
        <f>'Optional Test Detail'!$G$508</f>
        <v>0</v>
      </c>
    </row>
    <row r="4966" spans="1:4" x14ac:dyDescent="0.35">
      <c r="A4966">
        <v>454</v>
      </c>
      <c r="B4966" t="str">
        <f t="shared" si="61"/>
        <v>BSX-%GP-454</v>
      </c>
      <c r="C4966" t="s">
        <v>2255</v>
      </c>
      <c r="D4966" s="49">
        <f>'Optional Test Detail'!$G$509</f>
        <v>0</v>
      </c>
    </row>
    <row r="4967" spans="1:4" x14ac:dyDescent="0.35">
      <c r="A4967">
        <v>455</v>
      </c>
      <c r="B4967" t="str">
        <f t="shared" si="61"/>
        <v>BSX-%GP-455</v>
      </c>
      <c r="C4967" t="s">
        <v>2256</v>
      </c>
      <c r="D4967" s="49">
        <f>'Optional Test Detail'!$G$510</f>
        <v>0</v>
      </c>
    </row>
    <row r="4968" spans="1:4" x14ac:dyDescent="0.35">
      <c r="A4968">
        <v>456</v>
      </c>
      <c r="B4968" t="str">
        <f t="shared" si="61"/>
        <v>BSX-%GP-456</v>
      </c>
      <c r="C4968" t="s">
        <v>2257</v>
      </c>
      <c r="D4968" s="49">
        <f>'Optional Test Detail'!$G$511</f>
        <v>0</v>
      </c>
    </row>
    <row r="4969" spans="1:4" x14ac:dyDescent="0.35">
      <c r="A4969">
        <v>457</v>
      </c>
      <c r="B4969" t="str">
        <f t="shared" si="61"/>
        <v>BSX-%GP-457</v>
      </c>
      <c r="C4969" t="s">
        <v>2258</v>
      </c>
      <c r="D4969" s="49">
        <f>'Optional Test Detail'!$G$512</f>
        <v>0</v>
      </c>
    </row>
    <row r="4970" spans="1:4" x14ac:dyDescent="0.35">
      <c r="A4970">
        <v>458</v>
      </c>
      <c r="B4970" t="str">
        <f t="shared" si="61"/>
        <v>BSX-%GP-458</v>
      </c>
      <c r="C4970" t="s">
        <v>2259</v>
      </c>
      <c r="D4970" s="49">
        <f>'Optional Test Detail'!$G$513</f>
        <v>0</v>
      </c>
    </row>
    <row r="4971" spans="1:4" x14ac:dyDescent="0.35">
      <c r="A4971">
        <v>459</v>
      </c>
      <c r="B4971" t="str">
        <f t="shared" si="61"/>
        <v>BSX-%GP-459</v>
      </c>
      <c r="C4971" t="s">
        <v>2260</v>
      </c>
      <c r="D4971" s="49">
        <f>'Optional Test Detail'!$G$514</f>
        <v>0</v>
      </c>
    </row>
    <row r="4972" spans="1:4" x14ac:dyDescent="0.35">
      <c r="A4972">
        <v>460</v>
      </c>
      <c r="B4972" t="str">
        <f t="shared" si="61"/>
        <v>BSX-%GP-460</v>
      </c>
      <c r="C4972" t="s">
        <v>2261</v>
      </c>
      <c r="D4972" s="49">
        <f>'Optional Test Detail'!$G$515</f>
        <v>0</v>
      </c>
    </row>
    <row r="4973" spans="1:4" x14ac:dyDescent="0.35">
      <c r="A4973">
        <v>461</v>
      </c>
      <c r="B4973" t="str">
        <f t="shared" si="61"/>
        <v>BSX-%GP-461</v>
      </c>
      <c r="C4973" t="s">
        <v>2262</v>
      </c>
      <c r="D4973" s="49">
        <f>'Optional Test Detail'!$G$516</f>
        <v>0</v>
      </c>
    </row>
    <row r="4974" spans="1:4" x14ac:dyDescent="0.35">
      <c r="A4974">
        <v>462</v>
      </c>
      <c r="B4974" t="str">
        <f t="shared" si="61"/>
        <v>BSX-%GP-462</v>
      </c>
      <c r="C4974" t="s">
        <v>2263</v>
      </c>
      <c r="D4974" s="49">
        <f>'Optional Test Detail'!$G$517</f>
        <v>0</v>
      </c>
    </row>
    <row r="4975" spans="1:4" x14ac:dyDescent="0.35">
      <c r="A4975">
        <v>463</v>
      </c>
      <c r="B4975" t="str">
        <f t="shared" si="61"/>
        <v>BSX-%GP-463</v>
      </c>
      <c r="C4975" t="s">
        <v>2264</v>
      </c>
      <c r="D4975" s="49">
        <f>'Optional Test Detail'!$G$518</f>
        <v>0</v>
      </c>
    </row>
    <row r="4976" spans="1:4" x14ac:dyDescent="0.35">
      <c r="A4976">
        <v>464</v>
      </c>
      <c r="B4976" t="str">
        <f t="shared" si="61"/>
        <v>BSX-%GP-464</v>
      </c>
      <c r="C4976" t="s">
        <v>2265</v>
      </c>
      <c r="D4976" s="49">
        <f>'Optional Test Detail'!$G$519</f>
        <v>0</v>
      </c>
    </row>
    <row r="4977" spans="1:4" x14ac:dyDescent="0.35">
      <c r="A4977">
        <v>465</v>
      </c>
      <c r="B4977" t="str">
        <f t="shared" si="61"/>
        <v>BSX-%GP-465</v>
      </c>
      <c r="C4977" t="s">
        <v>2268</v>
      </c>
      <c r="D4977" s="49">
        <f>'Optional Test Detail'!$G$520</f>
        <v>0</v>
      </c>
    </row>
    <row r="4978" spans="1:4" x14ac:dyDescent="0.35">
      <c r="A4978">
        <v>466</v>
      </c>
      <c r="B4978" t="str">
        <f t="shared" si="61"/>
        <v>BSX-%GP-466</v>
      </c>
      <c r="C4978" t="s">
        <v>2266</v>
      </c>
      <c r="D4978" s="49">
        <f>'Optional Test Detail'!$G$521</f>
        <v>0</v>
      </c>
    </row>
    <row r="4980" spans="1:4" s="43" customFormat="1" x14ac:dyDescent="0.35">
      <c r="C4980" s="44" t="s">
        <v>2303</v>
      </c>
      <c r="D4980" s="46"/>
    </row>
    <row r="4982" spans="1:4" x14ac:dyDescent="0.35">
      <c r="C4982" t="s">
        <v>186</v>
      </c>
    </row>
    <row r="4983" spans="1:4" x14ac:dyDescent="0.35">
      <c r="C4983" t="s">
        <v>1782</v>
      </c>
    </row>
    <row r="4984" spans="1:4" x14ac:dyDescent="0.35">
      <c r="A4984">
        <v>1</v>
      </c>
      <c r="B4984" t="str">
        <f>IF(A4984="","",CONCATENATE("BSX-%OTH-",A4984))</f>
        <v>BSX-%OTH-1</v>
      </c>
      <c r="C4984" t="s">
        <v>1812</v>
      </c>
      <c r="D4984" s="49">
        <f>'Optional Test Detail'!$H$12</f>
        <v>1</v>
      </c>
    </row>
    <row r="4985" spans="1:4" x14ac:dyDescent="0.35">
      <c r="A4985">
        <v>2</v>
      </c>
      <c r="B4985" t="str">
        <f t="shared" ref="B4985:B5048" si="62">IF(A4985="","",CONCATENATE("BSX-%OTH-",A4985))</f>
        <v>BSX-%OTH-2</v>
      </c>
      <c r="C4985" t="s">
        <v>1813</v>
      </c>
      <c r="D4985" s="49">
        <f>'Optional Test Detail'!$H$13</f>
        <v>1</v>
      </c>
    </row>
    <row r="4986" spans="1:4" x14ac:dyDescent="0.35">
      <c r="A4986">
        <v>3</v>
      </c>
      <c r="B4986" t="str">
        <f t="shared" si="62"/>
        <v>BSX-%OTH-3</v>
      </c>
      <c r="C4986" t="s">
        <v>1814</v>
      </c>
      <c r="D4986" s="49">
        <f>'Optional Test Detail'!$H$14</f>
        <v>1</v>
      </c>
    </row>
    <row r="4987" spans="1:4" x14ac:dyDescent="0.35">
      <c r="A4987">
        <v>4</v>
      </c>
      <c r="B4987" t="str">
        <f t="shared" si="62"/>
        <v>BSX-%OTH-4</v>
      </c>
      <c r="C4987" t="s">
        <v>1815</v>
      </c>
      <c r="D4987" s="49">
        <f>'Optional Test Detail'!$H$15</f>
        <v>1</v>
      </c>
    </row>
    <row r="4988" spans="1:4" x14ac:dyDescent="0.35">
      <c r="A4988">
        <v>5</v>
      </c>
      <c r="B4988" t="str">
        <f t="shared" si="62"/>
        <v>BSX-%OTH-5</v>
      </c>
      <c r="C4988" t="s">
        <v>1816</v>
      </c>
      <c r="D4988" s="49">
        <f>'Optional Test Detail'!$H$16</f>
        <v>1</v>
      </c>
    </row>
    <row r="4989" spans="1:4" x14ac:dyDescent="0.35">
      <c r="A4989">
        <v>6</v>
      </c>
      <c r="B4989" t="str">
        <f t="shared" si="62"/>
        <v>BSX-%OTH-6</v>
      </c>
      <c r="C4989" t="s">
        <v>1817</v>
      </c>
      <c r="D4989" s="49">
        <f>'Optional Test Detail'!$H$17</f>
        <v>1</v>
      </c>
    </row>
    <row r="4990" spans="1:4" x14ac:dyDescent="0.35">
      <c r="A4990">
        <v>7</v>
      </c>
      <c r="B4990" t="str">
        <f t="shared" si="62"/>
        <v>BSX-%OTH-7</v>
      </c>
      <c r="C4990" t="s">
        <v>1818</v>
      </c>
      <c r="D4990" s="49">
        <f>'Optional Test Detail'!$H$18</f>
        <v>1</v>
      </c>
    </row>
    <row r="4991" spans="1:4" x14ac:dyDescent="0.35">
      <c r="A4991">
        <v>8</v>
      </c>
      <c r="B4991" t="str">
        <f t="shared" si="62"/>
        <v>BSX-%OTH-8</v>
      </c>
      <c r="C4991" t="s">
        <v>1819</v>
      </c>
      <c r="D4991" s="49">
        <f>'Optional Test Detail'!$H$19</f>
        <v>1</v>
      </c>
    </row>
    <row r="4992" spans="1:4" x14ac:dyDescent="0.35">
      <c r="A4992">
        <v>9</v>
      </c>
      <c r="B4992" t="str">
        <f t="shared" si="62"/>
        <v>BSX-%OTH-9</v>
      </c>
      <c r="C4992" t="s">
        <v>1820</v>
      </c>
      <c r="D4992" s="49">
        <f>'Optional Test Detail'!$H$20</f>
        <v>1</v>
      </c>
    </row>
    <row r="4993" spans="1:4" x14ac:dyDescent="0.35">
      <c r="A4993">
        <v>10</v>
      </c>
      <c r="B4993" t="str">
        <f t="shared" si="62"/>
        <v>BSX-%OTH-10</v>
      </c>
      <c r="C4993" t="s">
        <v>1821</v>
      </c>
      <c r="D4993" s="49">
        <f>'Optional Test Detail'!$H$21</f>
        <v>1</v>
      </c>
    </row>
    <row r="4994" spans="1:4" x14ac:dyDescent="0.35">
      <c r="A4994">
        <v>11</v>
      </c>
      <c r="B4994" t="str">
        <f t="shared" si="62"/>
        <v>BSX-%OTH-11</v>
      </c>
      <c r="C4994" t="s">
        <v>1822</v>
      </c>
      <c r="D4994" s="49">
        <f>'Optional Test Detail'!$H$22</f>
        <v>1</v>
      </c>
    </row>
    <row r="4995" spans="1:4" x14ac:dyDescent="0.35">
      <c r="A4995">
        <v>12</v>
      </c>
      <c r="B4995" t="str">
        <f t="shared" si="62"/>
        <v>BSX-%OTH-12</v>
      </c>
      <c r="C4995" t="s">
        <v>1823</v>
      </c>
      <c r="D4995" s="49">
        <f>'Optional Test Detail'!$H$23</f>
        <v>1</v>
      </c>
    </row>
    <row r="4996" spans="1:4" x14ac:dyDescent="0.35">
      <c r="A4996">
        <v>13</v>
      </c>
      <c r="B4996" t="str">
        <f t="shared" si="62"/>
        <v>BSX-%OTH-13</v>
      </c>
      <c r="C4996" t="s">
        <v>1824</v>
      </c>
      <c r="D4996" s="49">
        <f>'Optional Test Detail'!$H$24</f>
        <v>1</v>
      </c>
    </row>
    <row r="4997" spans="1:4" x14ac:dyDescent="0.35">
      <c r="A4997">
        <v>14</v>
      </c>
      <c r="B4997" t="str">
        <f t="shared" si="62"/>
        <v>BSX-%OTH-14</v>
      </c>
      <c r="C4997" t="s">
        <v>1825</v>
      </c>
      <c r="D4997" s="49">
        <f>'Optional Test Detail'!$H$25</f>
        <v>1</v>
      </c>
    </row>
    <row r="4998" spans="1:4" x14ac:dyDescent="0.35">
      <c r="A4998">
        <v>15</v>
      </c>
      <c r="B4998" t="str">
        <f t="shared" si="62"/>
        <v>BSX-%OTH-15</v>
      </c>
      <c r="C4998" t="s">
        <v>1826</v>
      </c>
      <c r="D4998" s="49">
        <f>'Optional Test Detail'!$H$26</f>
        <v>1</v>
      </c>
    </row>
    <row r="4999" spans="1:4" x14ac:dyDescent="0.35">
      <c r="A4999">
        <v>16</v>
      </c>
      <c r="B4999" t="str">
        <f t="shared" si="62"/>
        <v>BSX-%OTH-16</v>
      </c>
      <c r="C4999" t="s">
        <v>1827</v>
      </c>
      <c r="D4999" s="49">
        <f>'Optional Test Detail'!$H$27</f>
        <v>1</v>
      </c>
    </row>
    <row r="5000" spans="1:4" x14ac:dyDescent="0.35">
      <c r="A5000">
        <v>17</v>
      </c>
      <c r="B5000" t="str">
        <f t="shared" si="62"/>
        <v>BSX-%OTH-17</v>
      </c>
      <c r="C5000" t="s">
        <v>1828</v>
      </c>
      <c r="D5000" s="49">
        <f>'Optional Test Detail'!$H$28</f>
        <v>1</v>
      </c>
    </row>
    <row r="5001" spans="1:4" x14ac:dyDescent="0.35">
      <c r="A5001">
        <v>18</v>
      </c>
      <c r="B5001" t="str">
        <f t="shared" si="62"/>
        <v>BSX-%OTH-18</v>
      </c>
      <c r="C5001" t="s">
        <v>1829</v>
      </c>
      <c r="D5001" s="49">
        <f>'Optional Test Detail'!$H$29</f>
        <v>1</v>
      </c>
    </row>
    <row r="5002" spans="1:4" x14ac:dyDescent="0.35">
      <c r="A5002">
        <v>19</v>
      </c>
      <c r="B5002" t="str">
        <f t="shared" si="62"/>
        <v>BSX-%OTH-19</v>
      </c>
      <c r="C5002" t="s">
        <v>1830</v>
      </c>
      <c r="D5002" s="49">
        <f>'Optional Test Detail'!$H$30</f>
        <v>1</v>
      </c>
    </row>
    <row r="5003" spans="1:4" x14ac:dyDescent="0.35">
      <c r="A5003">
        <v>20</v>
      </c>
      <c r="B5003" t="str">
        <f t="shared" si="62"/>
        <v>BSX-%OTH-20</v>
      </c>
      <c r="C5003" t="s">
        <v>1831</v>
      </c>
      <c r="D5003" s="49">
        <f>'Optional Test Detail'!$H$31</f>
        <v>1</v>
      </c>
    </row>
    <row r="5004" spans="1:4" x14ac:dyDescent="0.35">
      <c r="A5004">
        <v>21</v>
      </c>
      <c r="B5004" t="str">
        <f t="shared" si="62"/>
        <v>BSX-%OTH-21</v>
      </c>
      <c r="C5004" t="s">
        <v>1832</v>
      </c>
      <c r="D5004" s="49">
        <f>'Optional Test Detail'!$H$32</f>
        <v>1</v>
      </c>
    </row>
    <row r="5005" spans="1:4" x14ac:dyDescent="0.35">
      <c r="A5005">
        <v>22</v>
      </c>
      <c r="B5005" t="str">
        <f t="shared" si="62"/>
        <v>BSX-%OTH-22</v>
      </c>
      <c r="C5005" t="s">
        <v>1833</v>
      </c>
      <c r="D5005" s="49">
        <f>'Optional Test Detail'!$H$33</f>
        <v>1</v>
      </c>
    </row>
    <row r="5006" spans="1:4" x14ac:dyDescent="0.35">
      <c r="A5006">
        <v>23</v>
      </c>
      <c r="B5006" t="str">
        <f t="shared" si="62"/>
        <v>BSX-%OTH-23</v>
      </c>
      <c r="C5006" t="s">
        <v>1834</v>
      </c>
      <c r="D5006" s="49">
        <f>'Optional Test Detail'!$H$34</f>
        <v>1</v>
      </c>
    </row>
    <row r="5007" spans="1:4" x14ac:dyDescent="0.35">
      <c r="A5007">
        <v>24</v>
      </c>
      <c r="B5007" t="str">
        <f t="shared" si="62"/>
        <v>BSX-%OTH-24</v>
      </c>
      <c r="C5007" t="s">
        <v>1835</v>
      </c>
      <c r="D5007" s="49">
        <f>'Optional Test Detail'!$H$35</f>
        <v>1</v>
      </c>
    </row>
    <row r="5008" spans="1:4" x14ac:dyDescent="0.35">
      <c r="A5008">
        <v>25</v>
      </c>
      <c r="B5008" t="str">
        <f t="shared" si="62"/>
        <v>BSX-%OTH-25</v>
      </c>
      <c r="C5008" t="s">
        <v>1836</v>
      </c>
      <c r="D5008" s="49">
        <f>'Optional Test Detail'!$H$36</f>
        <v>1</v>
      </c>
    </row>
    <row r="5009" spans="1:4" x14ac:dyDescent="0.35">
      <c r="A5009">
        <v>26</v>
      </c>
      <c r="B5009" t="str">
        <f t="shared" si="62"/>
        <v>BSX-%OTH-26</v>
      </c>
      <c r="C5009" t="s">
        <v>1837</v>
      </c>
      <c r="D5009" s="49">
        <f>'Optional Test Detail'!$H$37</f>
        <v>1</v>
      </c>
    </row>
    <row r="5010" spans="1:4" x14ac:dyDescent="0.35">
      <c r="A5010">
        <v>27</v>
      </c>
      <c r="B5010" t="str">
        <f t="shared" si="62"/>
        <v>BSX-%OTH-27</v>
      </c>
      <c r="C5010" t="s">
        <v>1838</v>
      </c>
      <c r="D5010" s="49">
        <f>'Optional Test Detail'!$H$38</f>
        <v>1</v>
      </c>
    </row>
    <row r="5011" spans="1:4" x14ac:dyDescent="0.35">
      <c r="A5011">
        <v>28</v>
      </c>
      <c r="B5011" t="str">
        <f t="shared" si="62"/>
        <v>BSX-%OTH-28</v>
      </c>
      <c r="C5011" t="s">
        <v>1839</v>
      </c>
      <c r="D5011" s="49">
        <f>'Optional Test Detail'!$H$39</f>
        <v>1</v>
      </c>
    </row>
    <row r="5012" spans="1:4" x14ac:dyDescent="0.35">
      <c r="A5012">
        <v>29</v>
      </c>
      <c r="B5012" t="str">
        <f t="shared" si="62"/>
        <v>BSX-%OTH-29</v>
      </c>
      <c r="C5012" t="s">
        <v>1840</v>
      </c>
      <c r="D5012" s="49">
        <f>'Optional Test Detail'!$H$40</f>
        <v>1</v>
      </c>
    </row>
    <row r="5013" spans="1:4" x14ac:dyDescent="0.35">
      <c r="A5013">
        <v>30</v>
      </c>
      <c r="B5013" t="str">
        <f t="shared" si="62"/>
        <v>BSX-%OTH-30</v>
      </c>
      <c r="C5013" t="s">
        <v>1841</v>
      </c>
      <c r="D5013" s="49">
        <f>'Optional Test Detail'!$H$41</f>
        <v>1</v>
      </c>
    </row>
    <row r="5014" spans="1:4" x14ac:dyDescent="0.35">
      <c r="A5014">
        <v>31</v>
      </c>
      <c r="B5014" t="str">
        <f t="shared" si="62"/>
        <v>BSX-%OTH-31</v>
      </c>
      <c r="C5014" t="s">
        <v>1842</v>
      </c>
      <c r="D5014" s="49">
        <f>'Optional Test Detail'!$H$42</f>
        <v>1</v>
      </c>
    </row>
    <row r="5015" spans="1:4" x14ac:dyDescent="0.35">
      <c r="A5015">
        <v>32</v>
      </c>
      <c r="B5015" t="str">
        <f t="shared" si="62"/>
        <v>BSX-%OTH-32</v>
      </c>
      <c r="C5015" t="s">
        <v>1843</v>
      </c>
      <c r="D5015" s="49">
        <f>'Optional Test Detail'!$H$43</f>
        <v>1</v>
      </c>
    </row>
    <row r="5016" spans="1:4" x14ac:dyDescent="0.35">
      <c r="A5016">
        <v>33</v>
      </c>
      <c r="B5016" t="str">
        <f t="shared" si="62"/>
        <v>BSX-%OTH-33</v>
      </c>
      <c r="C5016" t="s">
        <v>1844</v>
      </c>
      <c r="D5016" s="49">
        <f>'Optional Test Detail'!$H$44</f>
        <v>1</v>
      </c>
    </row>
    <row r="5017" spans="1:4" x14ac:dyDescent="0.35">
      <c r="A5017">
        <v>34</v>
      </c>
      <c r="B5017" t="str">
        <f t="shared" si="62"/>
        <v>BSX-%OTH-34</v>
      </c>
      <c r="C5017" t="s">
        <v>1845</v>
      </c>
      <c r="D5017" s="49">
        <f>'Optional Test Detail'!$H$45</f>
        <v>1</v>
      </c>
    </row>
    <row r="5018" spans="1:4" x14ac:dyDescent="0.35">
      <c r="A5018">
        <v>35</v>
      </c>
      <c r="B5018" t="str">
        <f t="shared" si="62"/>
        <v>BSX-%OTH-35</v>
      </c>
      <c r="C5018" t="s">
        <v>1846</v>
      </c>
      <c r="D5018" s="49">
        <f>'Optional Test Detail'!$H$46</f>
        <v>1</v>
      </c>
    </row>
    <row r="5019" spans="1:4" x14ac:dyDescent="0.35">
      <c r="A5019">
        <v>36</v>
      </c>
      <c r="B5019" t="str">
        <f t="shared" si="62"/>
        <v>BSX-%OTH-36</v>
      </c>
      <c r="C5019" t="s">
        <v>1847</v>
      </c>
      <c r="D5019" s="49">
        <f>'Optional Test Detail'!$H$47</f>
        <v>1</v>
      </c>
    </row>
    <row r="5020" spans="1:4" x14ac:dyDescent="0.35">
      <c r="A5020">
        <v>37</v>
      </c>
      <c r="B5020" t="str">
        <f t="shared" si="62"/>
        <v>BSX-%OTH-37</v>
      </c>
      <c r="C5020" t="s">
        <v>1848</v>
      </c>
      <c r="D5020" s="49">
        <f>'Optional Test Detail'!$H$48</f>
        <v>1</v>
      </c>
    </row>
    <row r="5021" spans="1:4" x14ac:dyDescent="0.35">
      <c r="A5021">
        <v>38</v>
      </c>
      <c r="B5021" t="str">
        <f t="shared" si="62"/>
        <v>BSX-%OTH-38</v>
      </c>
      <c r="C5021" t="s">
        <v>1849</v>
      </c>
      <c r="D5021" s="49">
        <f>'Optional Test Detail'!$H$49</f>
        <v>1</v>
      </c>
    </row>
    <row r="5022" spans="1:4" x14ac:dyDescent="0.35">
      <c r="A5022">
        <v>39</v>
      </c>
      <c r="B5022" t="str">
        <f t="shared" si="62"/>
        <v>BSX-%OTH-39</v>
      </c>
      <c r="C5022" t="s">
        <v>1850</v>
      </c>
      <c r="D5022" s="49">
        <f>'Optional Test Detail'!$H$50</f>
        <v>1</v>
      </c>
    </row>
    <row r="5023" spans="1:4" x14ac:dyDescent="0.35">
      <c r="A5023">
        <v>40</v>
      </c>
      <c r="B5023" t="str">
        <f t="shared" si="62"/>
        <v>BSX-%OTH-40</v>
      </c>
      <c r="C5023" t="s">
        <v>1851</v>
      </c>
      <c r="D5023" s="49">
        <f>'Optional Test Detail'!$H$51</f>
        <v>1</v>
      </c>
    </row>
    <row r="5024" spans="1:4" x14ac:dyDescent="0.35">
      <c r="A5024">
        <v>41</v>
      </c>
      <c r="B5024" t="str">
        <f t="shared" si="62"/>
        <v>BSX-%OTH-41</v>
      </c>
      <c r="C5024" t="s">
        <v>1852</v>
      </c>
      <c r="D5024" s="49">
        <f>'Optional Test Detail'!$H$52</f>
        <v>1</v>
      </c>
    </row>
    <row r="5025" spans="1:4" x14ac:dyDescent="0.35">
      <c r="A5025">
        <v>42</v>
      </c>
      <c r="B5025" t="str">
        <f t="shared" si="62"/>
        <v>BSX-%OTH-42</v>
      </c>
      <c r="C5025" t="s">
        <v>1853</v>
      </c>
      <c r="D5025" s="49">
        <f>'Optional Test Detail'!$H$53</f>
        <v>1</v>
      </c>
    </row>
    <row r="5026" spans="1:4" x14ac:dyDescent="0.35">
      <c r="A5026">
        <v>43</v>
      </c>
      <c r="B5026" t="str">
        <f t="shared" si="62"/>
        <v>BSX-%OTH-43</v>
      </c>
      <c r="C5026" t="s">
        <v>1854</v>
      </c>
      <c r="D5026" s="49">
        <f>'Optional Test Detail'!$H$54</f>
        <v>1</v>
      </c>
    </row>
    <row r="5027" spans="1:4" x14ac:dyDescent="0.35">
      <c r="A5027">
        <v>44</v>
      </c>
      <c r="B5027" t="str">
        <f t="shared" si="62"/>
        <v>BSX-%OTH-44</v>
      </c>
      <c r="C5027" t="s">
        <v>1855</v>
      </c>
      <c r="D5027" s="49">
        <f>'Optional Test Detail'!$H$55</f>
        <v>1</v>
      </c>
    </row>
    <row r="5028" spans="1:4" x14ac:dyDescent="0.35">
      <c r="A5028">
        <v>45</v>
      </c>
      <c r="B5028" t="str">
        <f t="shared" si="62"/>
        <v>BSX-%OTH-45</v>
      </c>
      <c r="C5028" t="s">
        <v>1856</v>
      </c>
      <c r="D5028" s="49">
        <f>'Optional Test Detail'!$H$56</f>
        <v>1</v>
      </c>
    </row>
    <row r="5029" spans="1:4" x14ac:dyDescent="0.35">
      <c r="A5029">
        <v>46</v>
      </c>
      <c r="B5029" t="str">
        <f t="shared" si="62"/>
        <v>BSX-%OTH-46</v>
      </c>
      <c r="C5029" t="s">
        <v>1857</v>
      </c>
      <c r="D5029" s="49">
        <f>'Optional Test Detail'!$H$57</f>
        <v>1</v>
      </c>
    </row>
    <row r="5030" spans="1:4" x14ac:dyDescent="0.35">
      <c r="A5030">
        <v>47</v>
      </c>
      <c r="B5030" t="str">
        <f t="shared" si="62"/>
        <v>BSX-%OTH-47</v>
      </c>
      <c r="C5030" t="s">
        <v>1858</v>
      </c>
      <c r="D5030" s="49">
        <f>'Optional Test Detail'!$H$58</f>
        <v>1</v>
      </c>
    </row>
    <row r="5031" spans="1:4" x14ac:dyDescent="0.35">
      <c r="A5031">
        <v>48</v>
      </c>
      <c r="B5031" t="str">
        <f t="shared" si="62"/>
        <v>BSX-%OTH-48</v>
      </c>
      <c r="C5031" t="s">
        <v>1859</v>
      </c>
      <c r="D5031" s="49">
        <f>'Optional Test Detail'!$H$59</f>
        <v>1</v>
      </c>
    </row>
    <row r="5032" spans="1:4" x14ac:dyDescent="0.35">
      <c r="A5032">
        <v>49</v>
      </c>
      <c r="B5032" t="str">
        <f t="shared" si="62"/>
        <v>BSX-%OTH-49</v>
      </c>
      <c r="C5032" t="s">
        <v>1860</v>
      </c>
      <c r="D5032" s="49">
        <f>'Optional Test Detail'!$H$60</f>
        <v>1</v>
      </c>
    </row>
    <row r="5033" spans="1:4" x14ac:dyDescent="0.35">
      <c r="A5033">
        <v>50</v>
      </c>
      <c r="B5033" t="str">
        <f t="shared" si="62"/>
        <v>BSX-%OTH-50</v>
      </c>
      <c r="C5033" t="s">
        <v>1861</v>
      </c>
      <c r="D5033" s="49">
        <f>'Optional Test Detail'!$H$61</f>
        <v>1</v>
      </c>
    </row>
    <row r="5034" spans="1:4" x14ac:dyDescent="0.35">
      <c r="A5034">
        <v>51</v>
      </c>
      <c r="B5034" t="str">
        <f t="shared" si="62"/>
        <v>BSX-%OTH-51</v>
      </c>
      <c r="C5034" t="s">
        <v>1862</v>
      </c>
      <c r="D5034" s="49">
        <f>'Optional Test Detail'!$H$62</f>
        <v>1</v>
      </c>
    </row>
    <row r="5035" spans="1:4" x14ac:dyDescent="0.35">
      <c r="A5035">
        <v>52</v>
      </c>
      <c r="B5035" t="str">
        <f t="shared" si="62"/>
        <v>BSX-%OTH-52</v>
      </c>
      <c r="C5035" t="s">
        <v>1863</v>
      </c>
      <c r="D5035" s="49">
        <f>'Optional Test Detail'!$H$63</f>
        <v>1</v>
      </c>
    </row>
    <row r="5036" spans="1:4" x14ac:dyDescent="0.35">
      <c r="A5036">
        <v>53</v>
      </c>
      <c r="B5036" t="str">
        <f t="shared" si="62"/>
        <v>BSX-%OTH-53</v>
      </c>
      <c r="C5036" t="s">
        <v>1864</v>
      </c>
      <c r="D5036" s="49">
        <f>'Optional Test Detail'!$H$64</f>
        <v>1</v>
      </c>
    </row>
    <row r="5037" spans="1:4" x14ac:dyDescent="0.35">
      <c r="A5037">
        <v>54</v>
      </c>
      <c r="B5037" t="str">
        <f t="shared" si="62"/>
        <v>BSX-%OTH-54</v>
      </c>
      <c r="C5037" t="s">
        <v>1865</v>
      </c>
      <c r="D5037" s="49">
        <f>'Optional Test Detail'!$H$65</f>
        <v>1</v>
      </c>
    </row>
    <row r="5038" spans="1:4" x14ac:dyDescent="0.35">
      <c r="A5038">
        <v>55</v>
      </c>
      <c r="B5038" t="str">
        <f t="shared" si="62"/>
        <v>BSX-%OTH-55</v>
      </c>
      <c r="C5038" t="s">
        <v>1866</v>
      </c>
      <c r="D5038" s="49">
        <f>'Optional Test Detail'!$H$66</f>
        <v>1</v>
      </c>
    </row>
    <row r="5039" spans="1:4" x14ac:dyDescent="0.35">
      <c r="A5039">
        <v>56</v>
      </c>
      <c r="B5039" t="str">
        <f t="shared" si="62"/>
        <v>BSX-%OTH-56</v>
      </c>
      <c r="C5039" t="s">
        <v>1867</v>
      </c>
      <c r="D5039" s="49">
        <f>'Optional Test Detail'!$H$67</f>
        <v>1</v>
      </c>
    </row>
    <row r="5040" spans="1:4" x14ac:dyDescent="0.35">
      <c r="A5040">
        <v>57</v>
      </c>
      <c r="B5040" t="str">
        <f t="shared" si="62"/>
        <v>BSX-%OTH-57</v>
      </c>
      <c r="C5040" t="s">
        <v>1868</v>
      </c>
      <c r="D5040" s="49">
        <f>'Optional Test Detail'!$H$68</f>
        <v>1</v>
      </c>
    </row>
    <row r="5041" spans="1:4" x14ac:dyDescent="0.35">
      <c r="A5041">
        <v>58</v>
      </c>
      <c r="B5041" t="str">
        <f t="shared" si="62"/>
        <v>BSX-%OTH-58</v>
      </c>
      <c r="C5041" t="s">
        <v>1869</v>
      </c>
      <c r="D5041" s="49">
        <f>'Optional Test Detail'!$H$69</f>
        <v>1</v>
      </c>
    </row>
    <row r="5042" spans="1:4" x14ac:dyDescent="0.35">
      <c r="A5042">
        <v>59</v>
      </c>
      <c r="B5042" t="str">
        <f t="shared" si="62"/>
        <v>BSX-%OTH-59</v>
      </c>
      <c r="C5042" t="s">
        <v>1870</v>
      </c>
      <c r="D5042" s="49">
        <f>'Optional Test Detail'!$H$70</f>
        <v>1</v>
      </c>
    </row>
    <row r="5043" spans="1:4" x14ac:dyDescent="0.35">
      <c r="A5043">
        <v>60</v>
      </c>
      <c r="B5043" t="str">
        <f t="shared" si="62"/>
        <v>BSX-%OTH-60</v>
      </c>
      <c r="C5043" t="s">
        <v>1871</v>
      </c>
      <c r="D5043" s="49">
        <f>'Optional Test Detail'!$H$71</f>
        <v>1</v>
      </c>
    </row>
    <row r="5044" spans="1:4" x14ac:dyDescent="0.35">
      <c r="A5044">
        <v>61</v>
      </c>
      <c r="B5044" t="str">
        <f t="shared" si="62"/>
        <v>BSX-%OTH-61</v>
      </c>
      <c r="C5044" t="s">
        <v>1872</v>
      </c>
      <c r="D5044" s="49">
        <f>'Optional Test Detail'!$H$72</f>
        <v>1</v>
      </c>
    </row>
    <row r="5045" spans="1:4" x14ac:dyDescent="0.35">
      <c r="A5045">
        <v>62</v>
      </c>
      <c r="B5045" t="str">
        <f t="shared" si="62"/>
        <v>BSX-%OTH-62</v>
      </c>
      <c r="C5045" t="s">
        <v>1873</v>
      </c>
      <c r="D5045" s="49">
        <f>'Optional Test Detail'!$H$73</f>
        <v>1</v>
      </c>
    </row>
    <row r="5046" spans="1:4" x14ac:dyDescent="0.35">
      <c r="A5046">
        <v>63</v>
      </c>
      <c r="B5046" t="str">
        <f t="shared" si="62"/>
        <v>BSX-%OTH-63</v>
      </c>
      <c r="C5046" t="s">
        <v>1874</v>
      </c>
      <c r="D5046" s="49">
        <f>'Optional Test Detail'!$H$74</f>
        <v>1</v>
      </c>
    </row>
    <row r="5047" spans="1:4" x14ac:dyDescent="0.35">
      <c r="A5047">
        <v>64</v>
      </c>
      <c r="B5047" t="str">
        <f t="shared" si="62"/>
        <v>BSX-%OTH-64</v>
      </c>
      <c r="C5047" t="s">
        <v>1875</v>
      </c>
      <c r="D5047" s="49">
        <f>'Optional Test Detail'!$H$75</f>
        <v>1</v>
      </c>
    </row>
    <row r="5048" spans="1:4" x14ac:dyDescent="0.35">
      <c r="A5048">
        <v>65</v>
      </c>
      <c r="B5048" t="str">
        <f t="shared" si="62"/>
        <v>BSX-%OTH-65</v>
      </c>
      <c r="C5048" t="s">
        <v>1876</v>
      </c>
      <c r="D5048" s="49">
        <f>'Optional Test Detail'!$H$76</f>
        <v>1</v>
      </c>
    </row>
    <row r="5049" spans="1:4" x14ac:dyDescent="0.35">
      <c r="A5049">
        <v>66</v>
      </c>
      <c r="B5049" t="str">
        <f t="shared" ref="B5049:B5112" si="63">IF(A5049="","",CONCATENATE("BSX-%OTH-",A5049))</f>
        <v>BSX-%OTH-66</v>
      </c>
      <c r="C5049" t="s">
        <v>1877</v>
      </c>
      <c r="D5049" s="49">
        <f>'Optional Test Detail'!$H$77</f>
        <v>1</v>
      </c>
    </row>
    <row r="5050" spans="1:4" x14ac:dyDescent="0.35">
      <c r="A5050">
        <v>67</v>
      </c>
      <c r="B5050" t="str">
        <f t="shared" si="63"/>
        <v>BSX-%OTH-67</v>
      </c>
      <c r="C5050" t="s">
        <v>1878</v>
      </c>
      <c r="D5050" s="49">
        <f>'Optional Test Detail'!$H$78</f>
        <v>1</v>
      </c>
    </row>
    <row r="5051" spans="1:4" x14ac:dyDescent="0.35">
      <c r="A5051">
        <v>68</v>
      </c>
      <c r="B5051" t="str">
        <f t="shared" si="63"/>
        <v>BSX-%OTH-68</v>
      </c>
      <c r="C5051" t="s">
        <v>1879</v>
      </c>
      <c r="D5051" s="49">
        <f>'Optional Test Detail'!$H$79</f>
        <v>1</v>
      </c>
    </row>
    <row r="5052" spans="1:4" x14ac:dyDescent="0.35">
      <c r="A5052">
        <v>69</v>
      </c>
      <c r="B5052" t="str">
        <f t="shared" si="63"/>
        <v>BSX-%OTH-69</v>
      </c>
      <c r="C5052" t="s">
        <v>1880</v>
      </c>
      <c r="D5052" s="49">
        <f>'Optional Test Detail'!$H$80</f>
        <v>1</v>
      </c>
    </row>
    <row r="5053" spans="1:4" x14ac:dyDescent="0.35">
      <c r="A5053">
        <v>70</v>
      </c>
      <c r="B5053" t="str">
        <f t="shared" si="63"/>
        <v>BSX-%OTH-70</v>
      </c>
      <c r="C5053" t="s">
        <v>1881</v>
      </c>
      <c r="D5053" s="49">
        <f>'Optional Test Detail'!$H$81</f>
        <v>1</v>
      </c>
    </row>
    <row r="5054" spans="1:4" x14ac:dyDescent="0.35">
      <c r="A5054">
        <v>71</v>
      </c>
      <c r="B5054" t="str">
        <f t="shared" si="63"/>
        <v>BSX-%OTH-71</v>
      </c>
      <c r="C5054" t="s">
        <v>1882</v>
      </c>
      <c r="D5054" s="49">
        <f>'Optional Test Detail'!$H$82</f>
        <v>1</v>
      </c>
    </row>
    <row r="5055" spans="1:4" x14ac:dyDescent="0.35">
      <c r="A5055">
        <v>72</v>
      </c>
      <c r="B5055" t="str">
        <f t="shared" si="63"/>
        <v>BSX-%OTH-72</v>
      </c>
      <c r="C5055" t="s">
        <v>1883</v>
      </c>
      <c r="D5055" s="49">
        <f>'Optional Test Detail'!$H$83</f>
        <v>1</v>
      </c>
    </row>
    <row r="5056" spans="1:4" x14ac:dyDescent="0.35">
      <c r="A5056">
        <v>73</v>
      </c>
      <c r="B5056" t="str">
        <f t="shared" si="63"/>
        <v>BSX-%OTH-73</v>
      </c>
      <c r="C5056" t="s">
        <v>1884</v>
      </c>
      <c r="D5056" s="49">
        <f>'Optional Test Detail'!$H$84</f>
        <v>1</v>
      </c>
    </row>
    <row r="5057" spans="1:4" x14ac:dyDescent="0.35">
      <c r="A5057">
        <v>74</v>
      </c>
      <c r="B5057" t="str">
        <f t="shared" si="63"/>
        <v>BSX-%OTH-74</v>
      </c>
      <c r="C5057" t="s">
        <v>1885</v>
      </c>
      <c r="D5057" s="49">
        <f>'Optional Test Detail'!$H$85</f>
        <v>1</v>
      </c>
    </row>
    <row r="5058" spans="1:4" x14ac:dyDescent="0.35">
      <c r="A5058">
        <v>75</v>
      </c>
      <c r="B5058" t="str">
        <f t="shared" si="63"/>
        <v>BSX-%OTH-75</v>
      </c>
      <c r="C5058" t="s">
        <v>1886</v>
      </c>
      <c r="D5058" s="49">
        <f>'Optional Test Detail'!$H$86</f>
        <v>1</v>
      </c>
    </row>
    <row r="5059" spans="1:4" x14ac:dyDescent="0.35">
      <c r="A5059">
        <v>76</v>
      </c>
      <c r="B5059" t="str">
        <f t="shared" si="63"/>
        <v>BSX-%OTH-76</v>
      </c>
      <c r="C5059" t="s">
        <v>1887</v>
      </c>
      <c r="D5059" s="49">
        <f>'Optional Test Detail'!$H$87</f>
        <v>1</v>
      </c>
    </row>
    <row r="5060" spans="1:4" x14ac:dyDescent="0.35">
      <c r="A5060">
        <v>77</v>
      </c>
      <c r="B5060" t="str">
        <f t="shared" si="63"/>
        <v>BSX-%OTH-77</v>
      </c>
      <c r="C5060" t="s">
        <v>1888</v>
      </c>
      <c r="D5060" s="49">
        <f>'Optional Test Detail'!$H$88</f>
        <v>1</v>
      </c>
    </row>
    <row r="5061" spans="1:4" x14ac:dyDescent="0.35">
      <c r="A5061">
        <v>78</v>
      </c>
      <c r="B5061" t="str">
        <f t="shared" si="63"/>
        <v>BSX-%OTH-78</v>
      </c>
      <c r="C5061" t="s">
        <v>1889</v>
      </c>
      <c r="D5061" s="49">
        <f>'Optional Test Detail'!$H$89</f>
        <v>1</v>
      </c>
    </row>
    <row r="5062" spans="1:4" x14ac:dyDescent="0.35">
      <c r="A5062">
        <v>79</v>
      </c>
      <c r="B5062" t="str">
        <f t="shared" si="63"/>
        <v>BSX-%OTH-79</v>
      </c>
      <c r="C5062" t="s">
        <v>1890</v>
      </c>
      <c r="D5062" s="49">
        <f>'Optional Test Detail'!$H$90</f>
        <v>1</v>
      </c>
    </row>
    <row r="5063" spans="1:4" x14ac:dyDescent="0.35">
      <c r="A5063">
        <v>80</v>
      </c>
      <c r="B5063" t="str">
        <f t="shared" si="63"/>
        <v>BSX-%OTH-80</v>
      </c>
      <c r="C5063" t="s">
        <v>1891</v>
      </c>
      <c r="D5063" s="49">
        <f>'Optional Test Detail'!$H$91</f>
        <v>1</v>
      </c>
    </row>
    <row r="5064" spans="1:4" x14ac:dyDescent="0.35">
      <c r="A5064">
        <v>81</v>
      </c>
      <c r="B5064" t="str">
        <f t="shared" si="63"/>
        <v>BSX-%OTH-81</v>
      </c>
      <c r="C5064" t="s">
        <v>1892</v>
      </c>
      <c r="D5064" s="49">
        <f>'Optional Test Detail'!$H$92</f>
        <v>1</v>
      </c>
    </row>
    <row r="5065" spans="1:4" x14ac:dyDescent="0.35">
      <c r="A5065">
        <v>82</v>
      </c>
      <c r="B5065" t="str">
        <f t="shared" si="63"/>
        <v>BSX-%OTH-82</v>
      </c>
      <c r="C5065" t="s">
        <v>1893</v>
      </c>
      <c r="D5065" s="49">
        <f>'Optional Test Detail'!$H$93</f>
        <v>1</v>
      </c>
    </row>
    <row r="5066" spans="1:4" x14ac:dyDescent="0.35">
      <c r="A5066">
        <v>83</v>
      </c>
      <c r="B5066" t="str">
        <f t="shared" si="63"/>
        <v>BSX-%OTH-83</v>
      </c>
      <c r="C5066" t="s">
        <v>1894</v>
      </c>
      <c r="D5066" s="49">
        <f>'Optional Test Detail'!$H$94</f>
        <v>1</v>
      </c>
    </row>
    <row r="5067" spans="1:4" x14ac:dyDescent="0.35">
      <c r="A5067">
        <v>84</v>
      </c>
      <c r="B5067" t="str">
        <f t="shared" si="63"/>
        <v>BSX-%OTH-84</v>
      </c>
      <c r="C5067" t="s">
        <v>1895</v>
      </c>
      <c r="D5067" s="49">
        <f>'Optional Test Detail'!$H$95</f>
        <v>1</v>
      </c>
    </row>
    <row r="5068" spans="1:4" x14ac:dyDescent="0.35">
      <c r="A5068">
        <v>85</v>
      </c>
      <c r="B5068" t="str">
        <f t="shared" si="63"/>
        <v>BSX-%OTH-85</v>
      </c>
      <c r="C5068" t="s">
        <v>1896</v>
      </c>
      <c r="D5068" s="49">
        <f>'Optional Test Detail'!$H$96</f>
        <v>1</v>
      </c>
    </row>
    <row r="5069" spans="1:4" x14ac:dyDescent="0.35">
      <c r="A5069">
        <v>86</v>
      </c>
      <c r="B5069" t="str">
        <f t="shared" si="63"/>
        <v>BSX-%OTH-86</v>
      </c>
      <c r="C5069" t="s">
        <v>1897</v>
      </c>
      <c r="D5069" s="49">
        <f>'Optional Test Detail'!$H$97</f>
        <v>1</v>
      </c>
    </row>
    <row r="5070" spans="1:4" x14ac:dyDescent="0.35">
      <c r="A5070">
        <v>87</v>
      </c>
      <c r="B5070" t="str">
        <f t="shared" si="63"/>
        <v>BSX-%OTH-87</v>
      </c>
      <c r="C5070" t="s">
        <v>1898</v>
      </c>
      <c r="D5070" s="49">
        <f>'Optional Test Detail'!$H$98</f>
        <v>1</v>
      </c>
    </row>
    <row r="5071" spans="1:4" x14ac:dyDescent="0.35">
      <c r="A5071">
        <v>88</v>
      </c>
      <c r="B5071" t="str">
        <f t="shared" si="63"/>
        <v>BSX-%OTH-88</v>
      </c>
      <c r="C5071" t="s">
        <v>1899</v>
      </c>
      <c r="D5071" s="49">
        <f>'Optional Test Detail'!$H$99</f>
        <v>1</v>
      </c>
    </row>
    <row r="5072" spans="1:4" x14ac:dyDescent="0.35">
      <c r="A5072">
        <v>89</v>
      </c>
      <c r="B5072" t="str">
        <f t="shared" si="63"/>
        <v>BSX-%OTH-89</v>
      </c>
      <c r="C5072" t="s">
        <v>1900</v>
      </c>
      <c r="D5072" s="49">
        <f>'Optional Test Detail'!$H$100</f>
        <v>1</v>
      </c>
    </row>
    <row r="5073" spans="1:4" x14ac:dyDescent="0.35">
      <c r="A5073">
        <v>90</v>
      </c>
      <c r="B5073" t="str">
        <f t="shared" si="63"/>
        <v>BSX-%OTH-90</v>
      </c>
      <c r="C5073" t="s">
        <v>1901</v>
      </c>
      <c r="D5073" s="49">
        <f>'Optional Test Detail'!$H$101</f>
        <v>1</v>
      </c>
    </row>
    <row r="5074" spans="1:4" x14ac:dyDescent="0.35">
      <c r="A5074">
        <v>91</v>
      </c>
      <c r="B5074" t="str">
        <f t="shared" si="63"/>
        <v>BSX-%OTH-91</v>
      </c>
      <c r="C5074" t="s">
        <v>1902</v>
      </c>
      <c r="D5074" s="49">
        <f>'Optional Test Detail'!$H$102</f>
        <v>1</v>
      </c>
    </row>
    <row r="5075" spans="1:4" x14ac:dyDescent="0.35">
      <c r="A5075">
        <v>92</v>
      </c>
      <c r="B5075" t="str">
        <f t="shared" si="63"/>
        <v>BSX-%OTH-92</v>
      </c>
      <c r="C5075" t="s">
        <v>1903</v>
      </c>
      <c r="D5075" s="49">
        <f>'Optional Test Detail'!$H$103</f>
        <v>1</v>
      </c>
    </row>
    <row r="5076" spans="1:4" x14ac:dyDescent="0.35">
      <c r="A5076">
        <v>93</v>
      </c>
      <c r="B5076" t="str">
        <f t="shared" si="63"/>
        <v>BSX-%OTH-93</v>
      </c>
      <c r="C5076" t="s">
        <v>1904</v>
      </c>
      <c r="D5076" s="49">
        <f>'Optional Test Detail'!$H$104</f>
        <v>1</v>
      </c>
    </row>
    <row r="5077" spans="1:4" x14ac:dyDescent="0.35">
      <c r="A5077">
        <v>94</v>
      </c>
      <c r="B5077" t="str">
        <f t="shared" si="63"/>
        <v>BSX-%OTH-94</v>
      </c>
      <c r="C5077" t="s">
        <v>1905</v>
      </c>
      <c r="D5077" s="49">
        <f>'Optional Test Detail'!$H$105</f>
        <v>1</v>
      </c>
    </row>
    <row r="5078" spans="1:4" x14ac:dyDescent="0.35">
      <c r="A5078">
        <v>95</v>
      </c>
      <c r="B5078" t="str">
        <f t="shared" si="63"/>
        <v>BSX-%OTH-95</v>
      </c>
      <c r="C5078" t="s">
        <v>1906</v>
      </c>
      <c r="D5078" s="49">
        <f>'Optional Test Detail'!$H$106</f>
        <v>1</v>
      </c>
    </row>
    <row r="5079" spans="1:4" x14ac:dyDescent="0.35">
      <c r="A5079">
        <v>96</v>
      </c>
      <c r="B5079" t="str">
        <f t="shared" si="63"/>
        <v>BSX-%OTH-96</v>
      </c>
      <c r="C5079" t="s">
        <v>1907</v>
      </c>
      <c r="D5079" s="49">
        <f>'Optional Test Detail'!$H$107</f>
        <v>1</v>
      </c>
    </row>
    <row r="5080" spans="1:4" x14ac:dyDescent="0.35">
      <c r="A5080">
        <v>97</v>
      </c>
      <c r="B5080" t="str">
        <f t="shared" si="63"/>
        <v>BSX-%OTH-97</v>
      </c>
      <c r="C5080" t="s">
        <v>1908</v>
      </c>
      <c r="D5080" s="49">
        <f>'Optional Test Detail'!$H$108</f>
        <v>1</v>
      </c>
    </row>
    <row r="5081" spans="1:4" x14ac:dyDescent="0.35">
      <c r="A5081">
        <v>98</v>
      </c>
      <c r="B5081" t="str">
        <f t="shared" si="63"/>
        <v>BSX-%OTH-98</v>
      </c>
      <c r="C5081" t="s">
        <v>1909</v>
      </c>
      <c r="D5081" s="49">
        <f>'Optional Test Detail'!$H$109</f>
        <v>1</v>
      </c>
    </row>
    <row r="5082" spans="1:4" x14ac:dyDescent="0.35">
      <c r="A5082">
        <v>99</v>
      </c>
      <c r="B5082" t="str">
        <f t="shared" si="63"/>
        <v>BSX-%OTH-99</v>
      </c>
      <c r="C5082" t="s">
        <v>1910</v>
      </c>
      <c r="D5082" s="49">
        <f>'Optional Test Detail'!$H$110</f>
        <v>1</v>
      </c>
    </row>
    <row r="5083" spans="1:4" x14ac:dyDescent="0.35">
      <c r="A5083">
        <v>100</v>
      </c>
      <c r="B5083" t="str">
        <f t="shared" si="63"/>
        <v>BSX-%OTH-100</v>
      </c>
      <c r="C5083" t="s">
        <v>1911</v>
      </c>
      <c r="D5083" s="49">
        <f>'Optional Test Detail'!$H$111</f>
        <v>1</v>
      </c>
    </row>
    <row r="5084" spans="1:4" x14ac:dyDescent="0.35">
      <c r="A5084">
        <v>101</v>
      </c>
      <c r="B5084" t="str">
        <f t="shared" si="63"/>
        <v>BSX-%OTH-101</v>
      </c>
      <c r="C5084" t="s">
        <v>1912</v>
      </c>
      <c r="D5084" s="49">
        <f>'Optional Test Detail'!$H$112</f>
        <v>1</v>
      </c>
    </row>
    <row r="5085" spans="1:4" x14ac:dyDescent="0.35">
      <c r="A5085">
        <v>102</v>
      </c>
      <c r="B5085" t="str">
        <f t="shared" si="63"/>
        <v>BSX-%OTH-102</v>
      </c>
      <c r="C5085" t="s">
        <v>1913</v>
      </c>
      <c r="D5085" s="49">
        <f>'Optional Test Detail'!$H$113</f>
        <v>1</v>
      </c>
    </row>
    <row r="5086" spans="1:4" x14ac:dyDescent="0.35">
      <c r="A5086">
        <v>103</v>
      </c>
      <c r="B5086" t="str">
        <f t="shared" si="63"/>
        <v>BSX-%OTH-103</v>
      </c>
      <c r="C5086" t="s">
        <v>1914</v>
      </c>
      <c r="D5086" s="49">
        <f>'Optional Test Detail'!$H$114</f>
        <v>1</v>
      </c>
    </row>
    <row r="5087" spans="1:4" x14ac:dyDescent="0.35">
      <c r="A5087">
        <v>104</v>
      </c>
      <c r="B5087" t="str">
        <f t="shared" si="63"/>
        <v>BSX-%OTH-104</v>
      </c>
      <c r="C5087" t="s">
        <v>1915</v>
      </c>
      <c r="D5087" s="49">
        <f>'Optional Test Detail'!$H$115</f>
        <v>1</v>
      </c>
    </row>
    <row r="5088" spans="1:4" x14ac:dyDescent="0.35">
      <c r="A5088">
        <v>105</v>
      </c>
      <c r="B5088" t="str">
        <f t="shared" si="63"/>
        <v>BSX-%OTH-105</v>
      </c>
      <c r="C5088" t="s">
        <v>1916</v>
      </c>
      <c r="D5088" s="49">
        <f>'Optional Test Detail'!$H$116</f>
        <v>1</v>
      </c>
    </row>
    <row r="5089" spans="1:4" x14ac:dyDescent="0.35">
      <c r="A5089">
        <v>106</v>
      </c>
      <c r="B5089" t="str">
        <f t="shared" si="63"/>
        <v>BSX-%OTH-106</v>
      </c>
      <c r="C5089" t="s">
        <v>1917</v>
      </c>
      <c r="D5089" s="49">
        <f>'Optional Test Detail'!$H$117</f>
        <v>1</v>
      </c>
    </row>
    <row r="5090" spans="1:4" x14ac:dyDescent="0.35">
      <c r="A5090">
        <v>107</v>
      </c>
      <c r="B5090" t="str">
        <f t="shared" si="63"/>
        <v>BSX-%OTH-107</v>
      </c>
      <c r="C5090" t="s">
        <v>1918</v>
      </c>
      <c r="D5090" s="49">
        <f>'Optional Test Detail'!$H$118</f>
        <v>1</v>
      </c>
    </row>
    <row r="5091" spans="1:4" x14ac:dyDescent="0.35">
      <c r="A5091">
        <v>108</v>
      </c>
      <c r="B5091" t="str">
        <f t="shared" si="63"/>
        <v>BSX-%OTH-108</v>
      </c>
      <c r="C5091" t="s">
        <v>1919</v>
      </c>
      <c r="D5091" s="49">
        <f>'Optional Test Detail'!$H$119</f>
        <v>1</v>
      </c>
    </row>
    <row r="5092" spans="1:4" x14ac:dyDescent="0.35">
      <c r="A5092">
        <v>109</v>
      </c>
      <c r="B5092" t="str">
        <f t="shared" si="63"/>
        <v>BSX-%OTH-109</v>
      </c>
      <c r="C5092" t="s">
        <v>1920</v>
      </c>
      <c r="D5092" s="49">
        <f>'Optional Test Detail'!$H$120</f>
        <v>1</v>
      </c>
    </row>
    <row r="5093" spans="1:4" x14ac:dyDescent="0.35">
      <c r="A5093">
        <v>110</v>
      </c>
      <c r="B5093" t="str">
        <f t="shared" si="63"/>
        <v>BSX-%OTH-110</v>
      </c>
      <c r="C5093" t="s">
        <v>1921</v>
      </c>
      <c r="D5093" s="49">
        <f>'Optional Test Detail'!$H$121</f>
        <v>1</v>
      </c>
    </row>
    <row r="5094" spans="1:4" x14ac:dyDescent="0.35">
      <c r="A5094">
        <v>111</v>
      </c>
      <c r="B5094" t="str">
        <f t="shared" si="63"/>
        <v>BSX-%OTH-111</v>
      </c>
      <c r="C5094" t="s">
        <v>1922</v>
      </c>
      <c r="D5094" s="49">
        <f>'Optional Test Detail'!$H$122</f>
        <v>1</v>
      </c>
    </row>
    <row r="5095" spans="1:4" x14ac:dyDescent="0.35">
      <c r="A5095">
        <v>112</v>
      </c>
      <c r="B5095" t="str">
        <f t="shared" si="63"/>
        <v>BSX-%OTH-112</v>
      </c>
      <c r="C5095" t="s">
        <v>1923</v>
      </c>
      <c r="D5095" s="49">
        <f>'Optional Test Detail'!$H$123</f>
        <v>1</v>
      </c>
    </row>
    <row r="5096" spans="1:4" x14ac:dyDescent="0.35">
      <c r="A5096">
        <v>113</v>
      </c>
      <c r="B5096" t="str">
        <f t="shared" si="63"/>
        <v>BSX-%OTH-113</v>
      </c>
      <c r="C5096" t="s">
        <v>1924</v>
      </c>
      <c r="D5096" s="49">
        <f>'Optional Test Detail'!$H$124</f>
        <v>1</v>
      </c>
    </row>
    <row r="5097" spans="1:4" x14ac:dyDescent="0.35">
      <c r="A5097">
        <v>114</v>
      </c>
      <c r="B5097" t="str">
        <f t="shared" si="63"/>
        <v>BSX-%OTH-114</v>
      </c>
      <c r="C5097" t="s">
        <v>1925</v>
      </c>
      <c r="D5097" s="49">
        <f>'Optional Test Detail'!$H$125</f>
        <v>1</v>
      </c>
    </row>
    <row r="5098" spans="1:4" x14ac:dyDescent="0.35">
      <c r="A5098">
        <v>115</v>
      </c>
      <c r="B5098" t="str">
        <f t="shared" si="63"/>
        <v>BSX-%OTH-115</v>
      </c>
      <c r="C5098" t="s">
        <v>1926</v>
      </c>
      <c r="D5098" s="49">
        <f>'Optional Test Detail'!$H$126</f>
        <v>1</v>
      </c>
    </row>
    <row r="5099" spans="1:4" x14ac:dyDescent="0.35">
      <c r="A5099">
        <v>116</v>
      </c>
      <c r="B5099" t="str">
        <f t="shared" si="63"/>
        <v>BSX-%OTH-116</v>
      </c>
      <c r="C5099" t="s">
        <v>1927</v>
      </c>
      <c r="D5099" s="49">
        <f>'Optional Test Detail'!$H$127</f>
        <v>1</v>
      </c>
    </row>
    <row r="5100" spans="1:4" x14ac:dyDescent="0.35">
      <c r="A5100">
        <v>117</v>
      </c>
      <c r="B5100" t="str">
        <f t="shared" si="63"/>
        <v>BSX-%OTH-117</v>
      </c>
      <c r="C5100" t="s">
        <v>1928</v>
      </c>
      <c r="D5100" s="49">
        <f>'Optional Test Detail'!$H$128</f>
        <v>1</v>
      </c>
    </row>
    <row r="5101" spans="1:4" x14ac:dyDescent="0.35">
      <c r="A5101">
        <v>118</v>
      </c>
      <c r="B5101" t="str">
        <f t="shared" si="63"/>
        <v>BSX-%OTH-118</v>
      </c>
      <c r="C5101" t="s">
        <v>1929</v>
      </c>
      <c r="D5101" s="49">
        <f>'Optional Test Detail'!$H$129</f>
        <v>1</v>
      </c>
    </row>
    <row r="5102" spans="1:4" x14ac:dyDescent="0.35">
      <c r="A5102">
        <v>119</v>
      </c>
      <c r="B5102" t="str">
        <f t="shared" si="63"/>
        <v>BSX-%OTH-119</v>
      </c>
      <c r="C5102" t="s">
        <v>1930</v>
      </c>
      <c r="D5102" s="49">
        <f>'Optional Test Detail'!$H$130</f>
        <v>1</v>
      </c>
    </row>
    <row r="5103" spans="1:4" x14ac:dyDescent="0.35">
      <c r="A5103">
        <v>120</v>
      </c>
      <c r="B5103" t="str">
        <f t="shared" si="63"/>
        <v>BSX-%OTH-120</v>
      </c>
      <c r="C5103" t="s">
        <v>1931</v>
      </c>
      <c r="D5103" s="49">
        <f>'Optional Test Detail'!$H$131</f>
        <v>1</v>
      </c>
    </row>
    <row r="5104" spans="1:4" x14ac:dyDescent="0.35">
      <c r="A5104">
        <v>121</v>
      </c>
      <c r="B5104" t="str">
        <f t="shared" si="63"/>
        <v>BSX-%OTH-121</v>
      </c>
      <c r="C5104" t="s">
        <v>1932</v>
      </c>
      <c r="D5104" s="49">
        <f>'Optional Test Detail'!$H$132</f>
        <v>1</v>
      </c>
    </row>
    <row r="5105" spans="1:4" x14ac:dyDescent="0.35">
      <c r="A5105">
        <v>122</v>
      </c>
      <c r="B5105" t="str">
        <f t="shared" si="63"/>
        <v>BSX-%OTH-122</v>
      </c>
      <c r="C5105" t="s">
        <v>1933</v>
      </c>
      <c r="D5105" s="49">
        <f>'Optional Test Detail'!$H$133</f>
        <v>1</v>
      </c>
    </row>
    <row r="5106" spans="1:4" x14ac:dyDescent="0.35">
      <c r="A5106">
        <v>123</v>
      </c>
      <c r="B5106" t="str">
        <f t="shared" si="63"/>
        <v>BSX-%OTH-123</v>
      </c>
      <c r="C5106" t="s">
        <v>1934</v>
      </c>
      <c r="D5106" s="49">
        <f>'Optional Test Detail'!$H$134</f>
        <v>1</v>
      </c>
    </row>
    <row r="5107" spans="1:4" x14ac:dyDescent="0.35">
      <c r="A5107">
        <v>124</v>
      </c>
      <c r="B5107" t="str">
        <f t="shared" si="63"/>
        <v>BSX-%OTH-124</v>
      </c>
      <c r="C5107" t="s">
        <v>1935</v>
      </c>
      <c r="D5107" s="49">
        <f>'Optional Test Detail'!$H$135</f>
        <v>1</v>
      </c>
    </row>
    <row r="5108" spans="1:4" x14ac:dyDescent="0.35">
      <c r="A5108">
        <v>125</v>
      </c>
      <c r="B5108" t="str">
        <f t="shared" si="63"/>
        <v>BSX-%OTH-125</v>
      </c>
      <c r="C5108" t="s">
        <v>1936</v>
      </c>
      <c r="D5108" s="49">
        <f>'Optional Test Detail'!$H$136</f>
        <v>1</v>
      </c>
    </row>
    <row r="5109" spans="1:4" x14ac:dyDescent="0.35">
      <c r="A5109">
        <v>126</v>
      </c>
      <c r="B5109" t="str">
        <f t="shared" si="63"/>
        <v>BSX-%OTH-126</v>
      </c>
      <c r="C5109" t="s">
        <v>1937</v>
      </c>
      <c r="D5109" s="49">
        <f>'Optional Test Detail'!$H$137</f>
        <v>1</v>
      </c>
    </row>
    <row r="5110" spans="1:4" x14ac:dyDescent="0.35">
      <c r="A5110">
        <v>127</v>
      </c>
      <c r="B5110" t="str">
        <f t="shared" si="63"/>
        <v>BSX-%OTH-127</v>
      </c>
      <c r="C5110" t="s">
        <v>1938</v>
      </c>
      <c r="D5110" s="49">
        <f>'Optional Test Detail'!$H$138</f>
        <v>1</v>
      </c>
    </row>
    <row r="5111" spans="1:4" x14ac:dyDescent="0.35">
      <c r="A5111">
        <v>128</v>
      </c>
      <c r="B5111" t="str">
        <f t="shared" si="63"/>
        <v>BSX-%OTH-128</v>
      </c>
      <c r="C5111" t="s">
        <v>1939</v>
      </c>
      <c r="D5111" s="49">
        <f>'Optional Test Detail'!$H$139</f>
        <v>1</v>
      </c>
    </row>
    <row r="5112" spans="1:4" x14ac:dyDescent="0.35">
      <c r="A5112">
        <v>129</v>
      </c>
      <c r="B5112" t="str">
        <f t="shared" si="63"/>
        <v>BSX-%OTH-129</v>
      </c>
      <c r="C5112" t="s">
        <v>1940</v>
      </c>
      <c r="D5112" s="49">
        <f>'Optional Test Detail'!$H$140</f>
        <v>1</v>
      </c>
    </row>
    <row r="5113" spans="1:4" x14ac:dyDescent="0.35">
      <c r="A5113">
        <v>130</v>
      </c>
      <c r="B5113" t="str">
        <f t="shared" ref="B5113:B5176" si="64">IF(A5113="","",CONCATENATE("BSX-%OTH-",A5113))</f>
        <v>BSX-%OTH-130</v>
      </c>
      <c r="C5113" t="s">
        <v>1941</v>
      </c>
      <c r="D5113" s="49">
        <f>'Optional Test Detail'!$H$141</f>
        <v>1</v>
      </c>
    </row>
    <row r="5114" spans="1:4" x14ac:dyDescent="0.35">
      <c r="A5114">
        <v>131</v>
      </c>
      <c r="B5114" t="str">
        <f t="shared" si="64"/>
        <v>BSX-%OTH-131</v>
      </c>
      <c r="C5114" t="s">
        <v>1942</v>
      </c>
      <c r="D5114" s="49">
        <f>'Optional Test Detail'!$H$142</f>
        <v>1</v>
      </c>
    </row>
    <row r="5115" spans="1:4" x14ac:dyDescent="0.35">
      <c r="A5115">
        <v>132</v>
      </c>
      <c r="B5115" t="str">
        <f t="shared" si="64"/>
        <v>BSX-%OTH-132</v>
      </c>
      <c r="C5115" t="s">
        <v>1943</v>
      </c>
      <c r="D5115" s="49">
        <f>'Optional Test Detail'!$H$143</f>
        <v>1</v>
      </c>
    </row>
    <row r="5116" spans="1:4" x14ac:dyDescent="0.35">
      <c r="A5116">
        <v>133</v>
      </c>
      <c r="B5116" t="str">
        <f t="shared" si="64"/>
        <v>BSX-%OTH-133</v>
      </c>
      <c r="C5116" t="s">
        <v>1944</v>
      </c>
      <c r="D5116" s="49">
        <f>'Optional Test Detail'!$H$144</f>
        <v>1</v>
      </c>
    </row>
    <row r="5117" spans="1:4" x14ac:dyDescent="0.35">
      <c r="A5117">
        <v>134</v>
      </c>
      <c r="B5117" t="str">
        <f t="shared" si="64"/>
        <v>BSX-%OTH-134</v>
      </c>
      <c r="C5117" t="s">
        <v>1945</v>
      </c>
      <c r="D5117" s="49">
        <f>'Optional Test Detail'!$H$145</f>
        <v>1</v>
      </c>
    </row>
    <row r="5118" spans="1:4" x14ac:dyDescent="0.35">
      <c r="A5118">
        <v>135</v>
      </c>
      <c r="B5118" t="str">
        <f t="shared" si="64"/>
        <v>BSX-%OTH-135</v>
      </c>
      <c r="C5118" t="s">
        <v>1946</v>
      </c>
      <c r="D5118" s="49">
        <f>'Optional Test Detail'!$H$146</f>
        <v>1</v>
      </c>
    </row>
    <row r="5119" spans="1:4" x14ac:dyDescent="0.35">
      <c r="A5119">
        <v>136</v>
      </c>
      <c r="B5119" t="str">
        <f t="shared" si="64"/>
        <v>BSX-%OTH-136</v>
      </c>
      <c r="C5119" t="s">
        <v>1947</v>
      </c>
      <c r="D5119" s="49">
        <f>'Optional Test Detail'!$H$147</f>
        <v>1</v>
      </c>
    </row>
    <row r="5120" spans="1:4" x14ac:dyDescent="0.35">
      <c r="A5120">
        <v>137</v>
      </c>
      <c r="B5120" t="str">
        <f t="shared" si="64"/>
        <v>BSX-%OTH-137</v>
      </c>
      <c r="C5120" t="s">
        <v>1948</v>
      </c>
      <c r="D5120" s="49">
        <f>'Optional Test Detail'!$H$148</f>
        <v>1</v>
      </c>
    </row>
    <row r="5121" spans="1:4" x14ac:dyDescent="0.35">
      <c r="A5121">
        <v>138</v>
      </c>
      <c r="B5121" t="str">
        <f t="shared" si="64"/>
        <v>BSX-%OTH-138</v>
      </c>
      <c r="C5121" t="s">
        <v>1949</v>
      </c>
      <c r="D5121" s="49">
        <f>'Optional Test Detail'!$H$149</f>
        <v>1</v>
      </c>
    </row>
    <row r="5122" spans="1:4" x14ac:dyDescent="0.35">
      <c r="A5122">
        <v>139</v>
      </c>
      <c r="B5122" t="str">
        <f t="shared" si="64"/>
        <v>BSX-%OTH-139</v>
      </c>
      <c r="C5122" t="s">
        <v>1950</v>
      </c>
      <c r="D5122" s="49">
        <f>'Optional Test Detail'!$H$150</f>
        <v>1</v>
      </c>
    </row>
    <row r="5123" spans="1:4" x14ac:dyDescent="0.35">
      <c r="A5123">
        <v>140</v>
      </c>
      <c r="B5123" t="str">
        <f t="shared" si="64"/>
        <v>BSX-%OTH-140</v>
      </c>
      <c r="C5123" t="s">
        <v>1951</v>
      </c>
      <c r="D5123" s="49">
        <f>'Optional Test Detail'!$H$151</f>
        <v>1</v>
      </c>
    </row>
    <row r="5124" spans="1:4" x14ac:dyDescent="0.35">
      <c r="A5124">
        <v>141</v>
      </c>
      <c r="B5124" t="str">
        <f t="shared" si="64"/>
        <v>BSX-%OTH-141</v>
      </c>
      <c r="C5124" t="s">
        <v>1952</v>
      </c>
      <c r="D5124" s="49">
        <f>'Optional Test Detail'!$H$152</f>
        <v>1</v>
      </c>
    </row>
    <row r="5125" spans="1:4" x14ac:dyDescent="0.35">
      <c r="A5125">
        <v>142</v>
      </c>
      <c r="B5125" t="str">
        <f t="shared" si="64"/>
        <v>BSX-%OTH-142</v>
      </c>
      <c r="C5125" t="s">
        <v>1953</v>
      </c>
      <c r="D5125" s="49">
        <f>'Optional Test Detail'!$H$153</f>
        <v>1</v>
      </c>
    </row>
    <row r="5126" spans="1:4" x14ac:dyDescent="0.35">
      <c r="A5126">
        <v>143</v>
      </c>
      <c r="B5126" t="str">
        <f t="shared" si="64"/>
        <v>BSX-%OTH-143</v>
      </c>
      <c r="C5126" t="s">
        <v>1954</v>
      </c>
      <c r="D5126" s="49">
        <f>'Optional Test Detail'!$H$154</f>
        <v>1</v>
      </c>
    </row>
    <row r="5127" spans="1:4" x14ac:dyDescent="0.35">
      <c r="A5127">
        <v>144</v>
      </c>
      <c r="B5127" t="str">
        <f t="shared" si="64"/>
        <v>BSX-%OTH-144</v>
      </c>
      <c r="C5127" t="s">
        <v>1955</v>
      </c>
      <c r="D5127" s="49">
        <f>'Optional Test Detail'!$H$155</f>
        <v>1</v>
      </c>
    </row>
    <row r="5128" spans="1:4" x14ac:dyDescent="0.35">
      <c r="A5128">
        <v>145</v>
      </c>
      <c r="B5128" t="str">
        <f t="shared" si="64"/>
        <v>BSX-%OTH-145</v>
      </c>
      <c r="C5128" t="s">
        <v>1956</v>
      </c>
      <c r="D5128" s="49">
        <f>'Optional Test Detail'!$H$156</f>
        <v>0</v>
      </c>
    </row>
    <row r="5129" spans="1:4" x14ac:dyDescent="0.35">
      <c r="A5129">
        <v>146</v>
      </c>
      <c r="B5129" t="str">
        <f t="shared" si="64"/>
        <v>BSX-%OTH-146</v>
      </c>
      <c r="C5129" t="s">
        <v>1957</v>
      </c>
      <c r="D5129" s="49">
        <f>'Optional Test Detail'!$H$157</f>
        <v>0</v>
      </c>
    </row>
    <row r="5130" spans="1:4" x14ac:dyDescent="0.35">
      <c r="A5130" t="s">
        <v>2297</v>
      </c>
      <c r="B5130" t="str">
        <f t="shared" si="64"/>
        <v/>
      </c>
    </row>
    <row r="5131" spans="1:4" x14ac:dyDescent="0.35">
      <c r="A5131" t="s">
        <v>2297</v>
      </c>
      <c r="B5131" t="str">
        <f t="shared" si="64"/>
        <v/>
      </c>
      <c r="C5131" t="s">
        <v>1958</v>
      </c>
    </row>
    <row r="5132" spans="1:4" x14ac:dyDescent="0.35">
      <c r="A5132">
        <v>147</v>
      </c>
      <c r="B5132" t="str">
        <f t="shared" si="64"/>
        <v>BSX-%OTH-147</v>
      </c>
      <c r="C5132" t="s">
        <v>1959</v>
      </c>
      <c r="D5132" s="49">
        <f>'Optional Test Detail'!$H$160</f>
        <v>1</v>
      </c>
    </row>
    <row r="5133" spans="1:4" x14ac:dyDescent="0.35">
      <c r="A5133">
        <v>148</v>
      </c>
      <c r="B5133" t="str">
        <f t="shared" si="64"/>
        <v>BSX-%OTH-148</v>
      </c>
      <c r="C5133" t="s">
        <v>1960</v>
      </c>
      <c r="D5133" s="49">
        <f>'Optional Test Detail'!$H$161</f>
        <v>1</v>
      </c>
    </row>
    <row r="5134" spans="1:4" x14ac:dyDescent="0.35">
      <c r="A5134">
        <v>149</v>
      </c>
      <c r="B5134" t="str">
        <f t="shared" si="64"/>
        <v>BSX-%OTH-149</v>
      </c>
      <c r="C5134" t="s">
        <v>1961</v>
      </c>
      <c r="D5134" s="49">
        <f>'Optional Test Detail'!$H$162</f>
        <v>1</v>
      </c>
    </row>
    <row r="5135" spans="1:4" x14ac:dyDescent="0.35">
      <c r="A5135">
        <v>150</v>
      </c>
      <c r="B5135" t="str">
        <f t="shared" si="64"/>
        <v>BSX-%OTH-150</v>
      </c>
      <c r="C5135" t="s">
        <v>1962</v>
      </c>
      <c r="D5135" s="49">
        <f>'Optional Test Detail'!$H$163</f>
        <v>1</v>
      </c>
    </row>
    <row r="5136" spans="1:4" x14ac:dyDescent="0.35">
      <c r="A5136">
        <v>151</v>
      </c>
      <c r="B5136" t="str">
        <f t="shared" si="64"/>
        <v>BSX-%OTH-151</v>
      </c>
      <c r="C5136" t="s">
        <v>1963</v>
      </c>
      <c r="D5136" s="49">
        <f>'Optional Test Detail'!$H$164</f>
        <v>1</v>
      </c>
    </row>
    <row r="5137" spans="1:4" x14ac:dyDescent="0.35">
      <c r="A5137">
        <v>152</v>
      </c>
      <c r="B5137" t="str">
        <f t="shared" si="64"/>
        <v>BSX-%OTH-152</v>
      </c>
      <c r="C5137" t="s">
        <v>1964</v>
      </c>
      <c r="D5137" s="49">
        <f>'Optional Test Detail'!$H$165</f>
        <v>1</v>
      </c>
    </row>
    <row r="5138" spans="1:4" x14ac:dyDescent="0.35">
      <c r="A5138">
        <v>153</v>
      </c>
      <c r="B5138" t="str">
        <f t="shared" si="64"/>
        <v>BSX-%OTH-153</v>
      </c>
      <c r="C5138" t="s">
        <v>1965</v>
      </c>
      <c r="D5138" s="49">
        <f>'Optional Test Detail'!$H$166</f>
        <v>1</v>
      </c>
    </row>
    <row r="5139" spans="1:4" x14ac:dyDescent="0.35">
      <c r="A5139">
        <v>154</v>
      </c>
      <c r="B5139" t="str">
        <f t="shared" si="64"/>
        <v>BSX-%OTH-154</v>
      </c>
      <c r="C5139" t="s">
        <v>1966</v>
      </c>
      <c r="D5139" s="49">
        <f>'Optional Test Detail'!$H$167</f>
        <v>1</v>
      </c>
    </row>
    <row r="5140" spans="1:4" x14ac:dyDescent="0.35">
      <c r="A5140">
        <v>155</v>
      </c>
      <c r="B5140" t="str">
        <f t="shared" si="64"/>
        <v>BSX-%OTH-155</v>
      </c>
      <c r="C5140" t="s">
        <v>1967</v>
      </c>
      <c r="D5140" s="49">
        <f>'Optional Test Detail'!$H$168</f>
        <v>1</v>
      </c>
    </row>
    <row r="5141" spans="1:4" x14ac:dyDescent="0.35">
      <c r="A5141">
        <v>156</v>
      </c>
      <c r="B5141" t="str">
        <f t="shared" si="64"/>
        <v>BSX-%OTH-156</v>
      </c>
      <c r="C5141" t="s">
        <v>1968</v>
      </c>
      <c r="D5141" s="49">
        <f>'Optional Test Detail'!$H$169</f>
        <v>1</v>
      </c>
    </row>
    <row r="5142" spans="1:4" x14ac:dyDescent="0.35">
      <c r="A5142">
        <v>157</v>
      </c>
      <c r="B5142" t="str">
        <f t="shared" si="64"/>
        <v>BSX-%OTH-157</v>
      </c>
      <c r="C5142" t="s">
        <v>1969</v>
      </c>
      <c r="D5142" s="49">
        <f>'Optional Test Detail'!$H$170</f>
        <v>1</v>
      </c>
    </row>
    <row r="5143" spans="1:4" x14ac:dyDescent="0.35">
      <c r="A5143">
        <v>158</v>
      </c>
      <c r="B5143" t="str">
        <f t="shared" si="64"/>
        <v>BSX-%OTH-158</v>
      </c>
      <c r="C5143" t="s">
        <v>1970</v>
      </c>
      <c r="D5143" s="49">
        <f>'Optional Test Detail'!$H$171</f>
        <v>1</v>
      </c>
    </row>
    <row r="5144" spans="1:4" x14ac:dyDescent="0.35">
      <c r="A5144">
        <v>159</v>
      </c>
      <c r="B5144" t="str">
        <f t="shared" si="64"/>
        <v>BSX-%OTH-159</v>
      </c>
      <c r="C5144" t="s">
        <v>1971</v>
      </c>
      <c r="D5144" s="49">
        <f>'Optional Test Detail'!$H$172</f>
        <v>1</v>
      </c>
    </row>
    <row r="5145" spans="1:4" x14ac:dyDescent="0.35">
      <c r="A5145">
        <v>160</v>
      </c>
      <c r="B5145" t="str">
        <f t="shared" si="64"/>
        <v>BSX-%OTH-160</v>
      </c>
      <c r="C5145" t="s">
        <v>1972</v>
      </c>
      <c r="D5145" s="49">
        <f>'Optional Test Detail'!$H$173</f>
        <v>0</v>
      </c>
    </row>
    <row r="5146" spans="1:4" x14ac:dyDescent="0.35">
      <c r="A5146">
        <v>161</v>
      </c>
      <c r="B5146" t="str">
        <f t="shared" si="64"/>
        <v>BSX-%OTH-161</v>
      </c>
      <c r="C5146" t="s">
        <v>2021</v>
      </c>
      <c r="D5146" s="49">
        <f>'Optional Test Detail'!$H$174</f>
        <v>0</v>
      </c>
    </row>
    <row r="5147" spans="1:4" x14ac:dyDescent="0.35">
      <c r="A5147" t="s">
        <v>2297</v>
      </c>
      <c r="B5147" t="str">
        <f t="shared" si="64"/>
        <v/>
      </c>
    </row>
    <row r="5148" spans="1:4" x14ac:dyDescent="0.35">
      <c r="A5148" t="s">
        <v>2297</v>
      </c>
      <c r="B5148" t="str">
        <f t="shared" si="64"/>
        <v/>
      </c>
      <c r="C5148" t="s">
        <v>2068</v>
      </c>
    </row>
    <row r="5149" spans="1:4" x14ac:dyDescent="0.35">
      <c r="A5149">
        <v>162</v>
      </c>
      <c r="B5149" t="str">
        <f t="shared" si="64"/>
        <v>BSX-%OTH-162</v>
      </c>
      <c r="C5149" t="s">
        <v>1973</v>
      </c>
      <c r="D5149" s="49">
        <f>'Optional Test Detail'!$H$177</f>
        <v>1</v>
      </c>
    </row>
    <row r="5150" spans="1:4" x14ac:dyDescent="0.35">
      <c r="A5150">
        <v>163</v>
      </c>
      <c r="B5150" t="str">
        <f t="shared" si="64"/>
        <v>BSX-%OTH-163</v>
      </c>
      <c r="C5150" t="s">
        <v>1974</v>
      </c>
      <c r="D5150" s="49">
        <f>'Optional Test Detail'!$H$178</f>
        <v>1</v>
      </c>
    </row>
    <row r="5151" spans="1:4" x14ac:dyDescent="0.35">
      <c r="A5151">
        <v>164</v>
      </c>
      <c r="B5151" t="str">
        <f t="shared" si="64"/>
        <v>BSX-%OTH-164</v>
      </c>
      <c r="C5151" t="s">
        <v>1975</v>
      </c>
      <c r="D5151" s="49">
        <f>'Optional Test Detail'!$H$179</f>
        <v>1</v>
      </c>
    </row>
    <row r="5152" spans="1:4" x14ac:dyDescent="0.35">
      <c r="A5152">
        <v>165</v>
      </c>
      <c r="B5152" t="str">
        <f t="shared" si="64"/>
        <v>BSX-%OTH-165</v>
      </c>
      <c r="C5152" t="s">
        <v>1976</v>
      </c>
      <c r="D5152" s="49">
        <f>'Optional Test Detail'!$H$180</f>
        <v>1</v>
      </c>
    </row>
    <row r="5153" spans="1:4" x14ac:dyDescent="0.35">
      <c r="A5153">
        <v>166</v>
      </c>
      <c r="B5153" t="str">
        <f t="shared" si="64"/>
        <v>BSX-%OTH-166</v>
      </c>
      <c r="C5153" t="s">
        <v>1977</v>
      </c>
      <c r="D5153" s="49">
        <f>'Optional Test Detail'!$H$181</f>
        <v>1</v>
      </c>
    </row>
    <row r="5154" spans="1:4" x14ac:dyDescent="0.35">
      <c r="A5154">
        <v>167</v>
      </c>
      <c r="B5154" t="str">
        <f t="shared" si="64"/>
        <v>BSX-%OTH-167</v>
      </c>
      <c r="C5154" t="s">
        <v>1978</v>
      </c>
      <c r="D5154" s="49">
        <f>'Optional Test Detail'!$H$182</f>
        <v>1</v>
      </c>
    </row>
    <row r="5155" spans="1:4" x14ac:dyDescent="0.35">
      <c r="A5155">
        <v>168</v>
      </c>
      <c r="B5155" t="str">
        <f t="shared" si="64"/>
        <v>BSX-%OTH-168</v>
      </c>
      <c r="C5155" t="s">
        <v>1979</v>
      </c>
      <c r="D5155" s="49">
        <f>'Optional Test Detail'!$H$183</f>
        <v>1</v>
      </c>
    </row>
    <row r="5156" spans="1:4" x14ac:dyDescent="0.35">
      <c r="A5156">
        <v>169</v>
      </c>
      <c r="B5156" t="str">
        <f t="shared" si="64"/>
        <v>BSX-%OTH-169</v>
      </c>
      <c r="C5156" t="s">
        <v>1980</v>
      </c>
      <c r="D5156" s="49">
        <f>'Optional Test Detail'!$H$184</f>
        <v>1</v>
      </c>
    </row>
    <row r="5157" spans="1:4" x14ac:dyDescent="0.35">
      <c r="A5157">
        <v>170</v>
      </c>
      <c r="B5157" t="str">
        <f t="shared" si="64"/>
        <v>BSX-%OTH-170</v>
      </c>
      <c r="C5157" t="s">
        <v>1981</v>
      </c>
      <c r="D5157" s="49">
        <f>'Optional Test Detail'!$H$185</f>
        <v>1</v>
      </c>
    </row>
    <row r="5158" spans="1:4" x14ac:dyDescent="0.35">
      <c r="A5158">
        <v>171</v>
      </c>
      <c r="B5158" t="str">
        <f t="shared" si="64"/>
        <v>BSX-%OTH-171</v>
      </c>
      <c r="C5158" t="s">
        <v>1982</v>
      </c>
      <c r="D5158" s="49">
        <f>'Optional Test Detail'!$H$186</f>
        <v>1</v>
      </c>
    </row>
    <row r="5159" spans="1:4" x14ac:dyDescent="0.35">
      <c r="A5159">
        <v>172</v>
      </c>
      <c r="B5159" t="str">
        <f t="shared" si="64"/>
        <v>BSX-%OTH-172</v>
      </c>
      <c r="C5159" t="s">
        <v>1983</v>
      </c>
      <c r="D5159" s="49">
        <f>'Optional Test Detail'!$H$187</f>
        <v>1</v>
      </c>
    </row>
    <row r="5160" spans="1:4" x14ac:dyDescent="0.35">
      <c r="A5160">
        <v>173</v>
      </c>
      <c r="B5160" t="str">
        <f t="shared" si="64"/>
        <v>BSX-%OTH-173</v>
      </c>
      <c r="C5160" t="s">
        <v>1984</v>
      </c>
      <c r="D5160" s="49">
        <f>'Optional Test Detail'!$H$188</f>
        <v>1</v>
      </c>
    </row>
    <row r="5161" spans="1:4" x14ac:dyDescent="0.35">
      <c r="A5161">
        <v>174</v>
      </c>
      <c r="B5161" t="str">
        <f t="shared" si="64"/>
        <v>BSX-%OTH-174</v>
      </c>
      <c r="C5161" t="s">
        <v>1985</v>
      </c>
      <c r="D5161" s="49">
        <f>'Optional Test Detail'!$H$189</f>
        <v>1</v>
      </c>
    </row>
    <row r="5162" spans="1:4" x14ac:dyDescent="0.35">
      <c r="A5162">
        <v>175</v>
      </c>
      <c r="B5162" t="str">
        <f t="shared" si="64"/>
        <v>BSX-%OTH-175</v>
      </c>
      <c r="C5162" t="s">
        <v>1986</v>
      </c>
      <c r="D5162" s="49">
        <f>'Optional Test Detail'!$H$190</f>
        <v>1</v>
      </c>
    </row>
    <row r="5163" spans="1:4" x14ac:dyDescent="0.35">
      <c r="A5163">
        <v>176</v>
      </c>
      <c r="B5163" t="str">
        <f t="shared" si="64"/>
        <v>BSX-%OTH-176</v>
      </c>
      <c r="C5163" t="s">
        <v>1987</v>
      </c>
      <c r="D5163" s="49">
        <f>'Optional Test Detail'!$H$191</f>
        <v>1</v>
      </c>
    </row>
    <row r="5164" spans="1:4" x14ac:dyDescent="0.35">
      <c r="A5164">
        <v>177</v>
      </c>
      <c r="B5164" t="str">
        <f t="shared" si="64"/>
        <v>BSX-%OTH-177</v>
      </c>
      <c r="C5164" t="s">
        <v>1988</v>
      </c>
      <c r="D5164" s="49">
        <f>'Optional Test Detail'!$H$192</f>
        <v>1</v>
      </c>
    </row>
    <row r="5165" spans="1:4" x14ac:dyDescent="0.35">
      <c r="A5165">
        <v>178</v>
      </c>
      <c r="B5165" t="str">
        <f t="shared" si="64"/>
        <v>BSX-%OTH-178</v>
      </c>
      <c r="C5165" t="s">
        <v>1989</v>
      </c>
      <c r="D5165" s="49">
        <f>'Optional Test Detail'!$H$193</f>
        <v>1</v>
      </c>
    </row>
    <row r="5166" spans="1:4" x14ac:dyDescent="0.35">
      <c r="A5166">
        <v>179</v>
      </c>
      <c r="B5166" t="str">
        <f t="shared" si="64"/>
        <v>BSX-%OTH-179</v>
      </c>
      <c r="C5166" t="s">
        <v>1990</v>
      </c>
      <c r="D5166" s="49">
        <f>'Optional Test Detail'!$H$194</f>
        <v>1</v>
      </c>
    </row>
    <row r="5167" spans="1:4" x14ac:dyDescent="0.35">
      <c r="A5167">
        <v>180</v>
      </c>
      <c r="B5167" t="str">
        <f t="shared" si="64"/>
        <v>BSX-%OTH-180</v>
      </c>
      <c r="C5167" t="s">
        <v>1991</v>
      </c>
      <c r="D5167" s="49">
        <f>'Optional Test Detail'!$H$195</f>
        <v>1</v>
      </c>
    </row>
    <row r="5168" spans="1:4" x14ac:dyDescent="0.35">
      <c r="A5168">
        <v>181</v>
      </c>
      <c r="B5168" t="str">
        <f t="shared" si="64"/>
        <v>BSX-%OTH-181</v>
      </c>
      <c r="C5168" t="s">
        <v>1992</v>
      </c>
      <c r="D5168" s="49">
        <f>'Optional Test Detail'!$H$196</f>
        <v>1</v>
      </c>
    </row>
    <row r="5169" spans="1:4" x14ac:dyDescent="0.35">
      <c r="A5169">
        <v>182</v>
      </c>
      <c r="B5169" t="str">
        <f t="shared" si="64"/>
        <v>BSX-%OTH-182</v>
      </c>
      <c r="C5169" t="s">
        <v>1993</v>
      </c>
      <c r="D5169" s="49">
        <f>'Optional Test Detail'!$H$197</f>
        <v>1</v>
      </c>
    </row>
    <row r="5170" spans="1:4" x14ac:dyDescent="0.35">
      <c r="A5170">
        <v>183</v>
      </c>
      <c r="B5170" t="str">
        <f t="shared" si="64"/>
        <v>BSX-%OTH-183</v>
      </c>
      <c r="C5170" t="s">
        <v>1994</v>
      </c>
      <c r="D5170" s="49">
        <f>'Optional Test Detail'!$H$198</f>
        <v>1</v>
      </c>
    </row>
    <row r="5171" spans="1:4" x14ac:dyDescent="0.35">
      <c r="A5171">
        <v>184</v>
      </c>
      <c r="B5171" t="str">
        <f t="shared" si="64"/>
        <v>BSX-%OTH-184</v>
      </c>
      <c r="C5171" t="s">
        <v>1995</v>
      </c>
      <c r="D5171" s="49">
        <f>'Optional Test Detail'!$H$199</f>
        <v>1</v>
      </c>
    </row>
    <row r="5172" spans="1:4" x14ac:dyDescent="0.35">
      <c r="A5172">
        <v>185</v>
      </c>
      <c r="B5172" t="str">
        <f t="shared" si="64"/>
        <v>BSX-%OTH-185</v>
      </c>
      <c r="C5172" t="s">
        <v>1996</v>
      </c>
      <c r="D5172" s="49">
        <f>'Optional Test Detail'!$H$200</f>
        <v>1</v>
      </c>
    </row>
    <row r="5173" spans="1:4" x14ac:dyDescent="0.35">
      <c r="A5173">
        <v>186</v>
      </c>
      <c r="B5173" t="str">
        <f t="shared" si="64"/>
        <v>BSX-%OTH-186</v>
      </c>
      <c r="C5173" t="s">
        <v>1997</v>
      </c>
      <c r="D5173" s="49">
        <f>'Optional Test Detail'!$H$201</f>
        <v>1</v>
      </c>
    </row>
    <row r="5174" spans="1:4" x14ac:dyDescent="0.35">
      <c r="A5174">
        <v>187</v>
      </c>
      <c r="B5174" t="str">
        <f t="shared" si="64"/>
        <v>BSX-%OTH-187</v>
      </c>
      <c r="C5174" t="s">
        <v>1998</v>
      </c>
      <c r="D5174" s="49">
        <f>'Optional Test Detail'!$H$202</f>
        <v>1</v>
      </c>
    </row>
    <row r="5175" spans="1:4" x14ac:dyDescent="0.35">
      <c r="A5175">
        <v>188</v>
      </c>
      <c r="B5175" t="str">
        <f t="shared" si="64"/>
        <v>BSX-%OTH-188</v>
      </c>
      <c r="C5175" t="s">
        <v>1999</v>
      </c>
      <c r="D5175" s="49">
        <f>'Optional Test Detail'!$H$203</f>
        <v>1</v>
      </c>
    </row>
    <row r="5176" spans="1:4" x14ac:dyDescent="0.35">
      <c r="A5176">
        <v>189</v>
      </c>
      <c r="B5176" t="str">
        <f t="shared" si="64"/>
        <v>BSX-%OTH-189</v>
      </c>
      <c r="C5176" t="s">
        <v>2000</v>
      </c>
      <c r="D5176" s="49">
        <f>'Optional Test Detail'!$H$204</f>
        <v>1</v>
      </c>
    </row>
    <row r="5177" spans="1:4" x14ac:dyDescent="0.35">
      <c r="A5177">
        <v>190</v>
      </c>
      <c r="B5177" t="str">
        <f t="shared" ref="B5177:B5240" si="65">IF(A5177="","",CONCATENATE("BSX-%OTH-",A5177))</f>
        <v>BSX-%OTH-190</v>
      </c>
      <c r="C5177" t="s">
        <v>2001</v>
      </c>
      <c r="D5177" s="49">
        <f>'Optional Test Detail'!$H$205</f>
        <v>1</v>
      </c>
    </row>
    <row r="5178" spans="1:4" x14ac:dyDescent="0.35">
      <c r="A5178">
        <v>191</v>
      </c>
      <c r="B5178" t="str">
        <f t="shared" si="65"/>
        <v>BSX-%OTH-191</v>
      </c>
      <c r="C5178" t="s">
        <v>2002</v>
      </c>
      <c r="D5178" s="49">
        <f>'Optional Test Detail'!$H$206</f>
        <v>1</v>
      </c>
    </row>
    <row r="5179" spans="1:4" x14ac:dyDescent="0.35">
      <c r="A5179">
        <v>192</v>
      </c>
      <c r="B5179" t="str">
        <f t="shared" si="65"/>
        <v>BSX-%OTH-192</v>
      </c>
      <c r="C5179" t="s">
        <v>2003</v>
      </c>
      <c r="D5179" s="49">
        <f>'Optional Test Detail'!$H$207</f>
        <v>1</v>
      </c>
    </row>
    <row r="5180" spans="1:4" x14ac:dyDescent="0.35">
      <c r="A5180">
        <v>193</v>
      </c>
      <c r="B5180" t="str">
        <f t="shared" si="65"/>
        <v>BSX-%OTH-193</v>
      </c>
      <c r="C5180" t="s">
        <v>2004</v>
      </c>
      <c r="D5180" s="49">
        <f>'Optional Test Detail'!$H$208</f>
        <v>1</v>
      </c>
    </row>
    <row r="5181" spans="1:4" x14ac:dyDescent="0.35">
      <c r="A5181">
        <v>194</v>
      </c>
      <c r="B5181" t="str">
        <f t="shared" si="65"/>
        <v>BSX-%OTH-194</v>
      </c>
      <c r="C5181" t="s">
        <v>2005</v>
      </c>
      <c r="D5181" s="49">
        <f>'Optional Test Detail'!$H$209</f>
        <v>1</v>
      </c>
    </row>
    <row r="5182" spans="1:4" x14ac:dyDescent="0.35">
      <c r="A5182">
        <v>195</v>
      </c>
      <c r="B5182" t="str">
        <f t="shared" si="65"/>
        <v>BSX-%OTH-195</v>
      </c>
      <c r="C5182" t="s">
        <v>2006</v>
      </c>
      <c r="D5182" s="49">
        <f>'Optional Test Detail'!$H$210</f>
        <v>1</v>
      </c>
    </row>
    <row r="5183" spans="1:4" x14ac:dyDescent="0.35">
      <c r="A5183">
        <v>196</v>
      </c>
      <c r="B5183" t="str">
        <f t="shared" si="65"/>
        <v>BSX-%OTH-196</v>
      </c>
      <c r="C5183" t="s">
        <v>2007</v>
      </c>
      <c r="D5183" s="49">
        <f>'Optional Test Detail'!$H$211</f>
        <v>1</v>
      </c>
    </row>
    <row r="5184" spans="1:4" x14ac:dyDescent="0.35">
      <c r="A5184">
        <v>197</v>
      </c>
      <c r="B5184" t="str">
        <f t="shared" si="65"/>
        <v>BSX-%OTH-197</v>
      </c>
      <c r="C5184" t="s">
        <v>2008</v>
      </c>
      <c r="D5184" s="49">
        <f>'Optional Test Detail'!$H$212</f>
        <v>1</v>
      </c>
    </row>
    <row r="5185" spans="1:4" x14ac:dyDescent="0.35">
      <c r="A5185">
        <v>198</v>
      </c>
      <c r="B5185" t="str">
        <f t="shared" si="65"/>
        <v>BSX-%OTH-198</v>
      </c>
      <c r="C5185" t="s">
        <v>2009</v>
      </c>
      <c r="D5185" s="49">
        <f>'Optional Test Detail'!$H$213</f>
        <v>1</v>
      </c>
    </row>
    <row r="5186" spans="1:4" x14ac:dyDescent="0.35">
      <c r="A5186">
        <v>199</v>
      </c>
      <c r="B5186" t="str">
        <f t="shared" si="65"/>
        <v>BSX-%OTH-199</v>
      </c>
      <c r="C5186" t="s">
        <v>2010</v>
      </c>
      <c r="D5186" s="49">
        <f>'Optional Test Detail'!$H$214</f>
        <v>1</v>
      </c>
    </row>
    <row r="5187" spans="1:4" x14ac:dyDescent="0.35">
      <c r="A5187">
        <v>200</v>
      </c>
      <c r="B5187" t="str">
        <f t="shared" si="65"/>
        <v>BSX-%OTH-200</v>
      </c>
      <c r="C5187" t="s">
        <v>2011</v>
      </c>
      <c r="D5187" s="49">
        <f>'Optional Test Detail'!$H$215</f>
        <v>1</v>
      </c>
    </row>
    <row r="5188" spans="1:4" x14ac:dyDescent="0.35">
      <c r="A5188">
        <v>201</v>
      </c>
      <c r="B5188" t="str">
        <f t="shared" si="65"/>
        <v>BSX-%OTH-201</v>
      </c>
      <c r="C5188" t="s">
        <v>2012</v>
      </c>
      <c r="D5188" s="49">
        <f>'Optional Test Detail'!$H$216</f>
        <v>1</v>
      </c>
    </row>
    <row r="5189" spans="1:4" x14ac:dyDescent="0.35">
      <c r="A5189">
        <v>202</v>
      </c>
      <c r="B5189" t="str">
        <f t="shared" si="65"/>
        <v>BSX-%OTH-202</v>
      </c>
      <c r="C5189" t="s">
        <v>2013</v>
      </c>
      <c r="D5189" s="49">
        <f>'Optional Test Detail'!$H$217</f>
        <v>1</v>
      </c>
    </row>
    <row r="5190" spans="1:4" x14ac:dyDescent="0.35">
      <c r="A5190">
        <v>203</v>
      </c>
      <c r="B5190" t="str">
        <f t="shared" si="65"/>
        <v>BSX-%OTH-203</v>
      </c>
      <c r="C5190" t="s">
        <v>2014</v>
      </c>
      <c r="D5190" s="49">
        <f>'Optional Test Detail'!$H$218</f>
        <v>1</v>
      </c>
    </row>
    <row r="5191" spans="1:4" x14ac:dyDescent="0.35">
      <c r="A5191">
        <v>204</v>
      </c>
      <c r="B5191" t="str">
        <f t="shared" si="65"/>
        <v>BSX-%OTH-204</v>
      </c>
      <c r="C5191" t="s">
        <v>2015</v>
      </c>
      <c r="D5191" s="49">
        <f>'Optional Test Detail'!$H$219</f>
        <v>1</v>
      </c>
    </row>
    <row r="5192" spans="1:4" x14ac:dyDescent="0.35">
      <c r="A5192">
        <v>205</v>
      </c>
      <c r="B5192" t="str">
        <f t="shared" si="65"/>
        <v>BSX-%OTH-205</v>
      </c>
      <c r="C5192" t="s">
        <v>2016</v>
      </c>
      <c r="D5192" s="49">
        <f>'Optional Test Detail'!$H$220</f>
        <v>1</v>
      </c>
    </row>
    <row r="5193" spans="1:4" x14ac:dyDescent="0.35">
      <c r="A5193">
        <v>206</v>
      </c>
      <c r="B5193" t="str">
        <f t="shared" si="65"/>
        <v>BSX-%OTH-206</v>
      </c>
      <c r="C5193" t="s">
        <v>2017</v>
      </c>
      <c r="D5193" s="49">
        <f>'Optional Test Detail'!$H$221</f>
        <v>1</v>
      </c>
    </row>
    <row r="5194" spans="1:4" x14ac:dyDescent="0.35">
      <c r="A5194">
        <v>207</v>
      </c>
      <c r="B5194" t="str">
        <f t="shared" si="65"/>
        <v>BSX-%OTH-207</v>
      </c>
      <c r="C5194" t="s">
        <v>2018</v>
      </c>
      <c r="D5194" s="49">
        <f>'Optional Test Detail'!$H$222</f>
        <v>1</v>
      </c>
    </row>
    <row r="5195" spans="1:4" x14ac:dyDescent="0.35">
      <c r="A5195">
        <v>208</v>
      </c>
      <c r="B5195" t="str">
        <f t="shared" si="65"/>
        <v>BSX-%OTH-208</v>
      </c>
      <c r="C5195" t="s">
        <v>2019</v>
      </c>
      <c r="D5195" s="49">
        <f>'Optional Test Detail'!$H$223</f>
        <v>0</v>
      </c>
    </row>
    <row r="5196" spans="1:4" x14ac:dyDescent="0.35">
      <c r="A5196">
        <v>209</v>
      </c>
      <c r="B5196" t="str">
        <f t="shared" si="65"/>
        <v>BSX-%OTH-209</v>
      </c>
      <c r="C5196" t="s">
        <v>2020</v>
      </c>
      <c r="D5196" s="49">
        <f>'Optional Test Detail'!$H$224</f>
        <v>0</v>
      </c>
    </row>
    <row r="5197" spans="1:4" x14ac:dyDescent="0.35">
      <c r="A5197" t="s">
        <v>2297</v>
      </c>
      <c r="B5197" t="str">
        <f t="shared" si="65"/>
        <v/>
      </c>
    </row>
    <row r="5198" spans="1:4" x14ac:dyDescent="0.35">
      <c r="A5198" t="s">
        <v>2297</v>
      </c>
      <c r="B5198" t="str">
        <f t="shared" si="65"/>
        <v/>
      </c>
      <c r="C5198" t="s">
        <v>2069</v>
      </c>
    </row>
    <row r="5199" spans="1:4" x14ac:dyDescent="0.35">
      <c r="A5199">
        <v>210</v>
      </c>
      <c r="B5199" t="str">
        <f t="shared" si="65"/>
        <v>BSX-%OTH-210</v>
      </c>
      <c r="C5199" t="s">
        <v>2022</v>
      </c>
      <c r="D5199" s="49">
        <f>'Optional Test Detail'!$H$227</f>
        <v>1</v>
      </c>
    </row>
    <row r="5200" spans="1:4" x14ac:dyDescent="0.35">
      <c r="A5200">
        <v>211</v>
      </c>
      <c r="B5200" t="str">
        <f t="shared" si="65"/>
        <v>BSX-%OTH-211</v>
      </c>
      <c r="C5200" t="s">
        <v>2023</v>
      </c>
      <c r="D5200" s="49">
        <f>'Optional Test Detail'!$H$228</f>
        <v>1</v>
      </c>
    </row>
    <row r="5201" spans="1:4" x14ac:dyDescent="0.35">
      <c r="A5201">
        <v>212</v>
      </c>
      <c r="B5201" t="str">
        <f t="shared" si="65"/>
        <v>BSX-%OTH-212</v>
      </c>
      <c r="C5201" t="s">
        <v>2024</v>
      </c>
      <c r="D5201" s="49">
        <f>'Optional Test Detail'!$H$229</f>
        <v>1</v>
      </c>
    </row>
    <row r="5202" spans="1:4" x14ac:dyDescent="0.35">
      <c r="A5202">
        <v>213</v>
      </c>
      <c r="B5202" t="str">
        <f t="shared" si="65"/>
        <v>BSX-%OTH-213</v>
      </c>
      <c r="C5202" t="s">
        <v>2025</v>
      </c>
      <c r="D5202" s="49">
        <f>'Optional Test Detail'!$H$230</f>
        <v>1</v>
      </c>
    </row>
    <row r="5203" spans="1:4" x14ac:dyDescent="0.35">
      <c r="A5203">
        <v>214</v>
      </c>
      <c r="B5203" t="str">
        <f t="shared" si="65"/>
        <v>BSX-%OTH-214</v>
      </c>
      <c r="C5203" t="s">
        <v>2026</v>
      </c>
      <c r="D5203" s="49">
        <f>'Optional Test Detail'!$H$231</f>
        <v>1</v>
      </c>
    </row>
    <row r="5204" spans="1:4" x14ac:dyDescent="0.35">
      <c r="A5204">
        <v>215</v>
      </c>
      <c r="B5204" t="str">
        <f t="shared" si="65"/>
        <v>BSX-%OTH-215</v>
      </c>
      <c r="C5204" t="s">
        <v>2027</v>
      </c>
      <c r="D5204" s="49">
        <f>'Optional Test Detail'!$H$232</f>
        <v>1</v>
      </c>
    </row>
    <row r="5205" spans="1:4" x14ac:dyDescent="0.35">
      <c r="A5205">
        <v>216</v>
      </c>
      <c r="B5205" t="str">
        <f t="shared" si="65"/>
        <v>BSX-%OTH-216</v>
      </c>
      <c r="C5205" t="s">
        <v>2028</v>
      </c>
      <c r="D5205" s="49">
        <f>'Optional Test Detail'!$H$233</f>
        <v>1</v>
      </c>
    </row>
    <row r="5206" spans="1:4" x14ac:dyDescent="0.35">
      <c r="A5206">
        <v>217</v>
      </c>
      <c r="B5206" t="str">
        <f t="shared" si="65"/>
        <v>BSX-%OTH-217</v>
      </c>
      <c r="C5206" t="s">
        <v>2029</v>
      </c>
      <c r="D5206" s="49">
        <f>'Optional Test Detail'!$H$234</f>
        <v>1</v>
      </c>
    </row>
    <row r="5207" spans="1:4" x14ac:dyDescent="0.35">
      <c r="A5207">
        <v>218</v>
      </c>
      <c r="B5207" t="str">
        <f t="shared" si="65"/>
        <v>BSX-%OTH-218</v>
      </c>
      <c r="C5207" t="s">
        <v>2030</v>
      </c>
      <c r="D5207" s="49">
        <f>'Optional Test Detail'!$H$235</f>
        <v>1</v>
      </c>
    </row>
    <row r="5208" spans="1:4" x14ac:dyDescent="0.35">
      <c r="A5208">
        <v>219</v>
      </c>
      <c r="B5208" t="str">
        <f t="shared" si="65"/>
        <v>BSX-%OTH-219</v>
      </c>
      <c r="C5208" t="s">
        <v>2031</v>
      </c>
      <c r="D5208" s="49">
        <f>'Optional Test Detail'!$H$236</f>
        <v>1</v>
      </c>
    </row>
    <row r="5209" spans="1:4" x14ac:dyDescent="0.35">
      <c r="A5209">
        <v>220</v>
      </c>
      <c r="B5209" t="str">
        <f t="shared" si="65"/>
        <v>BSX-%OTH-220</v>
      </c>
      <c r="C5209" t="s">
        <v>2032</v>
      </c>
      <c r="D5209" s="49">
        <f>'Optional Test Detail'!$H$237</f>
        <v>1</v>
      </c>
    </row>
    <row r="5210" spans="1:4" x14ac:dyDescent="0.35">
      <c r="A5210">
        <v>221</v>
      </c>
      <c r="B5210" t="str">
        <f t="shared" si="65"/>
        <v>BSX-%OTH-221</v>
      </c>
      <c r="C5210" t="s">
        <v>2033</v>
      </c>
      <c r="D5210" s="49">
        <f>'Optional Test Detail'!$H$238</f>
        <v>1</v>
      </c>
    </row>
    <row r="5211" spans="1:4" x14ac:dyDescent="0.35">
      <c r="A5211">
        <v>222</v>
      </c>
      <c r="B5211" t="str">
        <f t="shared" si="65"/>
        <v>BSX-%OTH-222</v>
      </c>
      <c r="C5211" t="s">
        <v>2034</v>
      </c>
      <c r="D5211" s="49">
        <f>'Optional Test Detail'!$H$239</f>
        <v>1</v>
      </c>
    </row>
    <row r="5212" spans="1:4" x14ac:dyDescent="0.35">
      <c r="A5212">
        <v>223</v>
      </c>
      <c r="B5212" t="str">
        <f t="shared" si="65"/>
        <v>BSX-%OTH-223</v>
      </c>
      <c r="C5212" t="s">
        <v>2035</v>
      </c>
      <c r="D5212" s="49">
        <f>'Optional Test Detail'!$H$240</f>
        <v>1</v>
      </c>
    </row>
    <row r="5213" spans="1:4" x14ac:dyDescent="0.35">
      <c r="A5213">
        <v>224</v>
      </c>
      <c r="B5213" t="str">
        <f t="shared" si="65"/>
        <v>BSX-%OTH-224</v>
      </c>
      <c r="C5213" t="s">
        <v>2036</v>
      </c>
      <c r="D5213" s="49">
        <f>'Optional Test Detail'!$H$241</f>
        <v>1</v>
      </c>
    </row>
    <row r="5214" spans="1:4" x14ac:dyDescent="0.35">
      <c r="A5214">
        <v>225</v>
      </c>
      <c r="B5214" t="str">
        <f t="shared" si="65"/>
        <v>BSX-%OTH-225</v>
      </c>
      <c r="C5214" t="s">
        <v>2037</v>
      </c>
      <c r="D5214" s="49">
        <f>'Optional Test Detail'!$H$242</f>
        <v>1</v>
      </c>
    </row>
    <row r="5215" spans="1:4" x14ac:dyDescent="0.35">
      <c r="A5215">
        <v>226</v>
      </c>
      <c r="B5215" t="str">
        <f t="shared" si="65"/>
        <v>BSX-%OTH-226</v>
      </c>
      <c r="C5215" t="s">
        <v>2038</v>
      </c>
      <c r="D5215" s="49">
        <f>'Optional Test Detail'!$H$243</f>
        <v>1</v>
      </c>
    </row>
    <row r="5216" spans="1:4" x14ac:dyDescent="0.35">
      <c r="A5216">
        <v>227</v>
      </c>
      <c r="B5216" t="str">
        <f t="shared" si="65"/>
        <v>BSX-%OTH-227</v>
      </c>
      <c r="C5216" t="s">
        <v>2039</v>
      </c>
      <c r="D5216" s="49">
        <f>'Optional Test Detail'!$H$244</f>
        <v>1</v>
      </c>
    </row>
    <row r="5217" spans="1:4" x14ac:dyDescent="0.35">
      <c r="A5217">
        <v>228</v>
      </c>
      <c r="B5217" t="str">
        <f t="shared" si="65"/>
        <v>BSX-%OTH-228</v>
      </c>
      <c r="C5217" t="s">
        <v>2040</v>
      </c>
      <c r="D5217" s="49">
        <f>'Optional Test Detail'!$H$245</f>
        <v>1</v>
      </c>
    </row>
    <row r="5218" spans="1:4" x14ac:dyDescent="0.35">
      <c r="A5218">
        <v>229</v>
      </c>
      <c r="B5218" t="str">
        <f t="shared" si="65"/>
        <v>BSX-%OTH-229</v>
      </c>
      <c r="C5218" t="s">
        <v>2041</v>
      </c>
      <c r="D5218" s="49">
        <f>'Optional Test Detail'!$H$246</f>
        <v>1</v>
      </c>
    </row>
    <row r="5219" spans="1:4" x14ac:dyDescent="0.35">
      <c r="A5219">
        <v>230</v>
      </c>
      <c r="B5219" t="str">
        <f t="shared" si="65"/>
        <v>BSX-%OTH-230</v>
      </c>
      <c r="C5219" t="s">
        <v>2042</v>
      </c>
      <c r="D5219" s="49">
        <f>'Optional Test Detail'!$H$247</f>
        <v>0</v>
      </c>
    </row>
    <row r="5220" spans="1:4" x14ac:dyDescent="0.35">
      <c r="A5220">
        <v>231</v>
      </c>
      <c r="B5220" t="str">
        <f t="shared" si="65"/>
        <v>BSX-%OTH-231</v>
      </c>
      <c r="C5220" t="s">
        <v>2043</v>
      </c>
      <c r="D5220" s="49">
        <f>'Optional Test Detail'!$H$248</f>
        <v>0</v>
      </c>
    </row>
    <row r="5221" spans="1:4" x14ac:dyDescent="0.35">
      <c r="A5221" t="s">
        <v>2297</v>
      </c>
      <c r="B5221" t="str">
        <f t="shared" si="65"/>
        <v/>
      </c>
    </row>
    <row r="5222" spans="1:4" x14ac:dyDescent="0.35">
      <c r="A5222" t="s">
        <v>2297</v>
      </c>
      <c r="B5222" t="str">
        <f t="shared" si="65"/>
        <v/>
      </c>
      <c r="C5222" t="s">
        <v>2070</v>
      </c>
    </row>
    <row r="5223" spans="1:4" x14ac:dyDescent="0.35">
      <c r="A5223">
        <v>232</v>
      </c>
      <c r="B5223" t="str">
        <f t="shared" si="65"/>
        <v>BSX-%OTH-232</v>
      </c>
      <c r="C5223" t="s">
        <v>2044</v>
      </c>
      <c r="D5223" s="49">
        <f>'Optional Test Detail'!$H$251</f>
        <v>1</v>
      </c>
    </row>
    <row r="5224" spans="1:4" x14ac:dyDescent="0.35">
      <c r="A5224">
        <v>233</v>
      </c>
      <c r="B5224" t="str">
        <f t="shared" si="65"/>
        <v>BSX-%OTH-233</v>
      </c>
      <c r="C5224" t="s">
        <v>2045</v>
      </c>
      <c r="D5224" s="49">
        <f>'Optional Test Detail'!$H$252</f>
        <v>1</v>
      </c>
    </row>
    <row r="5225" spans="1:4" x14ac:dyDescent="0.35">
      <c r="A5225">
        <v>234</v>
      </c>
      <c r="B5225" t="str">
        <f t="shared" si="65"/>
        <v>BSX-%OTH-234</v>
      </c>
      <c r="C5225" t="s">
        <v>2046</v>
      </c>
      <c r="D5225" s="49">
        <f>'Optional Test Detail'!$H$253</f>
        <v>1</v>
      </c>
    </row>
    <row r="5226" spans="1:4" x14ac:dyDescent="0.35">
      <c r="A5226">
        <v>235</v>
      </c>
      <c r="B5226" t="str">
        <f t="shared" si="65"/>
        <v>BSX-%OTH-235</v>
      </c>
      <c r="C5226" t="s">
        <v>2047</v>
      </c>
      <c r="D5226" s="49">
        <f>'Optional Test Detail'!$H$254</f>
        <v>1</v>
      </c>
    </row>
    <row r="5227" spans="1:4" x14ac:dyDescent="0.35">
      <c r="A5227">
        <v>236</v>
      </c>
      <c r="B5227" t="str">
        <f t="shared" si="65"/>
        <v>BSX-%OTH-236</v>
      </c>
      <c r="C5227" t="s">
        <v>2048</v>
      </c>
      <c r="D5227" s="49">
        <f>'Optional Test Detail'!$H$255</f>
        <v>1</v>
      </c>
    </row>
    <row r="5228" spans="1:4" x14ac:dyDescent="0.35">
      <c r="A5228">
        <v>237</v>
      </c>
      <c r="B5228" t="str">
        <f t="shared" si="65"/>
        <v>BSX-%OTH-237</v>
      </c>
      <c r="C5228" t="s">
        <v>2049</v>
      </c>
      <c r="D5228" s="49">
        <f>'Optional Test Detail'!$H$256</f>
        <v>1</v>
      </c>
    </row>
    <row r="5229" spans="1:4" x14ac:dyDescent="0.35">
      <c r="A5229">
        <v>238</v>
      </c>
      <c r="B5229" t="str">
        <f t="shared" si="65"/>
        <v>BSX-%OTH-238</v>
      </c>
      <c r="C5229" t="s">
        <v>2050</v>
      </c>
      <c r="D5229" s="49">
        <f>'Optional Test Detail'!$H$257</f>
        <v>1</v>
      </c>
    </row>
    <row r="5230" spans="1:4" x14ac:dyDescent="0.35">
      <c r="A5230">
        <v>239</v>
      </c>
      <c r="B5230" t="str">
        <f t="shared" si="65"/>
        <v>BSX-%OTH-239</v>
      </c>
      <c r="C5230" t="s">
        <v>2051</v>
      </c>
      <c r="D5230" s="49">
        <f>'Optional Test Detail'!$H$258</f>
        <v>1</v>
      </c>
    </row>
    <row r="5231" spans="1:4" x14ac:dyDescent="0.35">
      <c r="A5231">
        <v>240</v>
      </c>
      <c r="B5231" t="str">
        <f t="shared" si="65"/>
        <v>BSX-%OTH-240</v>
      </c>
      <c r="C5231" t="s">
        <v>2052</v>
      </c>
      <c r="D5231" s="49">
        <f>'Optional Test Detail'!$H$259</f>
        <v>1</v>
      </c>
    </row>
    <row r="5232" spans="1:4" x14ac:dyDescent="0.35">
      <c r="A5232">
        <v>241</v>
      </c>
      <c r="B5232" t="str">
        <f t="shared" si="65"/>
        <v>BSX-%OTH-241</v>
      </c>
      <c r="C5232" t="s">
        <v>2053</v>
      </c>
      <c r="D5232" s="49">
        <f>'Optional Test Detail'!$H$260</f>
        <v>1</v>
      </c>
    </row>
    <row r="5233" spans="1:4" x14ac:dyDescent="0.35">
      <c r="A5233">
        <v>242</v>
      </c>
      <c r="B5233" t="str">
        <f t="shared" si="65"/>
        <v>BSX-%OTH-242</v>
      </c>
      <c r="C5233" t="s">
        <v>2054</v>
      </c>
      <c r="D5233" s="49">
        <f>'Optional Test Detail'!$H$261</f>
        <v>1</v>
      </c>
    </row>
    <row r="5234" spans="1:4" x14ac:dyDescent="0.35">
      <c r="A5234">
        <v>243</v>
      </c>
      <c r="B5234" t="str">
        <f t="shared" si="65"/>
        <v>BSX-%OTH-243</v>
      </c>
      <c r="C5234" t="s">
        <v>2055</v>
      </c>
      <c r="D5234" s="49">
        <f>'Optional Test Detail'!$H$262</f>
        <v>1</v>
      </c>
    </row>
    <row r="5235" spans="1:4" x14ac:dyDescent="0.35">
      <c r="A5235">
        <v>244</v>
      </c>
      <c r="B5235" t="str">
        <f t="shared" si="65"/>
        <v>BSX-%OTH-244</v>
      </c>
      <c r="C5235" t="s">
        <v>2056</v>
      </c>
      <c r="D5235" s="49">
        <f>'Optional Test Detail'!$H$263</f>
        <v>1</v>
      </c>
    </row>
    <row r="5236" spans="1:4" x14ac:dyDescent="0.35">
      <c r="A5236">
        <v>245</v>
      </c>
      <c r="B5236" t="str">
        <f t="shared" si="65"/>
        <v>BSX-%OTH-245</v>
      </c>
      <c r="C5236" t="s">
        <v>2057</v>
      </c>
      <c r="D5236" s="49">
        <f>'Optional Test Detail'!$H$264</f>
        <v>1</v>
      </c>
    </row>
    <row r="5237" spans="1:4" x14ac:dyDescent="0.35">
      <c r="A5237">
        <v>246</v>
      </c>
      <c r="B5237" t="str">
        <f t="shared" si="65"/>
        <v>BSX-%OTH-246</v>
      </c>
      <c r="C5237" t="s">
        <v>2058</v>
      </c>
      <c r="D5237" s="49">
        <f>'Optional Test Detail'!$H$265</f>
        <v>1</v>
      </c>
    </row>
    <row r="5238" spans="1:4" x14ac:dyDescent="0.35">
      <c r="A5238">
        <v>247</v>
      </c>
      <c r="B5238" t="str">
        <f t="shared" si="65"/>
        <v>BSX-%OTH-247</v>
      </c>
      <c r="C5238" t="s">
        <v>2059</v>
      </c>
      <c r="D5238" s="49">
        <f>'Optional Test Detail'!$H$266</f>
        <v>1</v>
      </c>
    </row>
    <row r="5239" spans="1:4" x14ac:dyDescent="0.35">
      <c r="A5239">
        <v>248</v>
      </c>
      <c r="B5239" t="str">
        <f t="shared" si="65"/>
        <v>BSX-%OTH-248</v>
      </c>
      <c r="C5239" t="s">
        <v>2060</v>
      </c>
      <c r="D5239" s="49">
        <f>'Optional Test Detail'!$H$267</f>
        <v>1</v>
      </c>
    </row>
    <row r="5240" spans="1:4" x14ac:dyDescent="0.35">
      <c r="A5240">
        <v>249</v>
      </c>
      <c r="B5240" t="str">
        <f t="shared" si="65"/>
        <v>BSX-%OTH-249</v>
      </c>
      <c r="C5240" t="s">
        <v>2061</v>
      </c>
      <c r="D5240" s="49">
        <f>'Optional Test Detail'!$H$268</f>
        <v>1</v>
      </c>
    </row>
    <row r="5241" spans="1:4" x14ac:dyDescent="0.35">
      <c r="A5241">
        <v>250</v>
      </c>
      <c r="B5241" t="str">
        <f t="shared" ref="B5241:B5304" si="66">IF(A5241="","",CONCATENATE("BSX-%OTH-",A5241))</f>
        <v>BSX-%OTH-250</v>
      </c>
      <c r="C5241" t="s">
        <v>2062</v>
      </c>
      <c r="D5241" s="49">
        <f>'Optional Test Detail'!$H$269</f>
        <v>1</v>
      </c>
    </row>
    <row r="5242" spans="1:4" x14ac:dyDescent="0.35">
      <c r="A5242">
        <v>251</v>
      </c>
      <c r="B5242" t="str">
        <f t="shared" si="66"/>
        <v>BSX-%OTH-251</v>
      </c>
      <c r="C5242" t="s">
        <v>2063</v>
      </c>
      <c r="D5242" s="49">
        <f>'Optional Test Detail'!$H$270</f>
        <v>1</v>
      </c>
    </row>
    <row r="5243" spans="1:4" x14ac:dyDescent="0.35">
      <c r="A5243">
        <v>252</v>
      </c>
      <c r="B5243" t="str">
        <f t="shared" si="66"/>
        <v>BSX-%OTH-252</v>
      </c>
      <c r="C5243" t="s">
        <v>2064</v>
      </c>
      <c r="D5243" s="49">
        <f>'Optional Test Detail'!$H$271</f>
        <v>1</v>
      </c>
    </row>
    <row r="5244" spans="1:4" x14ac:dyDescent="0.35">
      <c r="A5244">
        <v>253</v>
      </c>
      <c r="B5244" t="str">
        <f t="shared" si="66"/>
        <v>BSX-%OTH-253</v>
      </c>
      <c r="C5244" t="s">
        <v>2065</v>
      </c>
      <c r="D5244" s="49">
        <f>'Optional Test Detail'!$H$272</f>
        <v>1</v>
      </c>
    </row>
    <row r="5245" spans="1:4" x14ac:dyDescent="0.35">
      <c r="A5245">
        <v>254</v>
      </c>
      <c r="B5245" t="str">
        <f t="shared" si="66"/>
        <v>BSX-%OTH-254</v>
      </c>
      <c r="C5245" t="s">
        <v>2066</v>
      </c>
      <c r="D5245" s="49">
        <f>'Optional Test Detail'!$H$273</f>
        <v>1</v>
      </c>
    </row>
    <row r="5246" spans="1:4" x14ac:dyDescent="0.35">
      <c r="A5246">
        <v>255</v>
      </c>
      <c r="B5246" t="str">
        <f t="shared" si="66"/>
        <v>BSX-%OTH-255</v>
      </c>
      <c r="C5246" t="s">
        <v>2067</v>
      </c>
      <c r="D5246" s="49">
        <f>'Optional Test Detail'!$H$274</f>
        <v>0</v>
      </c>
    </row>
    <row r="5247" spans="1:4" x14ac:dyDescent="0.35">
      <c r="A5247">
        <v>256</v>
      </c>
      <c r="B5247" t="str">
        <f t="shared" si="66"/>
        <v>BSX-%OTH-256</v>
      </c>
      <c r="C5247" t="s">
        <v>2043</v>
      </c>
      <c r="D5247" s="49">
        <f>'Optional Test Detail'!$H$275</f>
        <v>0</v>
      </c>
    </row>
    <row r="5248" spans="1:4" x14ac:dyDescent="0.35">
      <c r="A5248" t="s">
        <v>2297</v>
      </c>
      <c r="B5248" t="str">
        <f t="shared" si="66"/>
        <v/>
      </c>
    </row>
    <row r="5249" spans="1:4" x14ac:dyDescent="0.35">
      <c r="A5249" t="s">
        <v>2297</v>
      </c>
      <c r="B5249" t="str">
        <f t="shared" si="66"/>
        <v/>
      </c>
      <c r="C5249" t="s">
        <v>2086</v>
      </c>
    </row>
    <row r="5250" spans="1:4" x14ac:dyDescent="0.35">
      <c r="A5250">
        <v>257</v>
      </c>
      <c r="B5250" t="str">
        <f t="shared" si="66"/>
        <v>BSX-%OTH-257</v>
      </c>
      <c r="C5250" t="s">
        <v>2071</v>
      </c>
      <c r="D5250" s="49">
        <f>'Optional Test Detail'!$H$278</f>
        <v>1</v>
      </c>
    </row>
    <row r="5251" spans="1:4" x14ac:dyDescent="0.35">
      <c r="A5251">
        <v>258</v>
      </c>
      <c r="B5251" t="str">
        <f t="shared" si="66"/>
        <v>BSX-%OTH-258</v>
      </c>
      <c r="C5251" t="s">
        <v>2072</v>
      </c>
      <c r="D5251" s="49">
        <f>'Optional Test Detail'!$H$279</f>
        <v>1</v>
      </c>
    </row>
    <row r="5252" spans="1:4" x14ac:dyDescent="0.35">
      <c r="A5252">
        <v>259</v>
      </c>
      <c r="B5252" t="str">
        <f t="shared" si="66"/>
        <v>BSX-%OTH-259</v>
      </c>
      <c r="C5252" t="s">
        <v>2073</v>
      </c>
      <c r="D5252" s="49">
        <f>'Optional Test Detail'!$H$280</f>
        <v>1</v>
      </c>
    </row>
    <row r="5253" spans="1:4" x14ac:dyDescent="0.35">
      <c r="A5253">
        <v>260</v>
      </c>
      <c r="B5253" t="str">
        <f t="shared" si="66"/>
        <v>BSX-%OTH-260</v>
      </c>
      <c r="C5253" t="s">
        <v>2074</v>
      </c>
      <c r="D5253" s="49">
        <f>'Optional Test Detail'!$H$281</f>
        <v>1</v>
      </c>
    </row>
    <row r="5254" spans="1:4" x14ac:dyDescent="0.35">
      <c r="A5254">
        <v>261</v>
      </c>
      <c r="B5254" t="str">
        <f t="shared" si="66"/>
        <v>BSX-%OTH-261</v>
      </c>
      <c r="C5254" t="s">
        <v>2075</v>
      </c>
      <c r="D5254" s="49">
        <f>'Optional Test Detail'!$H$282</f>
        <v>1</v>
      </c>
    </row>
    <row r="5255" spans="1:4" x14ac:dyDescent="0.35">
      <c r="A5255">
        <v>262</v>
      </c>
      <c r="B5255" t="str">
        <f t="shared" si="66"/>
        <v>BSX-%OTH-262</v>
      </c>
      <c r="C5255" t="s">
        <v>2076</v>
      </c>
      <c r="D5255" s="49">
        <f>'Optional Test Detail'!$H$283</f>
        <v>1</v>
      </c>
    </row>
    <row r="5256" spans="1:4" x14ac:dyDescent="0.35">
      <c r="A5256">
        <v>263</v>
      </c>
      <c r="B5256" t="str">
        <f t="shared" si="66"/>
        <v>BSX-%OTH-263</v>
      </c>
      <c r="C5256" t="s">
        <v>2077</v>
      </c>
      <c r="D5256" s="49">
        <f>'Optional Test Detail'!$H$284</f>
        <v>1</v>
      </c>
    </row>
    <row r="5257" spans="1:4" x14ac:dyDescent="0.35">
      <c r="A5257">
        <v>264</v>
      </c>
      <c r="B5257" t="str">
        <f t="shared" si="66"/>
        <v>BSX-%OTH-264</v>
      </c>
      <c r="C5257" t="s">
        <v>2078</v>
      </c>
      <c r="D5257" s="49">
        <f>'Optional Test Detail'!$H$285</f>
        <v>1</v>
      </c>
    </row>
    <row r="5258" spans="1:4" x14ac:dyDescent="0.35">
      <c r="A5258">
        <v>265</v>
      </c>
      <c r="B5258" t="str">
        <f t="shared" si="66"/>
        <v>BSX-%OTH-265</v>
      </c>
      <c r="C5258" t="s">
        <v>2079</v>
      </c>
      <c r="D5258" s="49">
        <f>'Optional Test Detail'!$H$286</f>
        <v>1</v>
      </c>
    </row>
    <row r="5259" spans="1:4" x14ac:dyDescent="0.35">
      <c r="A5259">
        <v>266</v>
      </c>
      <c r="B5259" t="str">
        <f t="shared" si="66"/>
        <v>BSX-%OTH-266</v>
      </c>
      <c r="C5259" t="s">
        <v>2080</v>
      </c>
      <c r="D5259" s="49">
        <f>'Optional Test Detail'!$H$287</f>
        <v>1</v>
      </c>
    </row>
    <row r="5260" spans="1:4" x14ac:dyDescent="0.35">
      <c r="A5260">
        <v>267</v>
      </c>
      <c r="B5260" t="str">
        <f t="shared" si="66"/>
        <v>BSX-%OTH-267</v>
      </c>
      <c r="C5260" t="s">
        <v>2081</v>
      </c>
      <c r="D5260" s="49">
        <f>'Optional Test Detail'!$H$288</f>
        <v>1</v>
      </c>
    </row>
    <row r="5261" spans="1:4" x14ac:dyDescent="0.35">
      <c r="A5261">
        <v>268</v>
      </c>
      <c r="B5261" t="str">
        <f t="shared" si="66"/>
        <v>BSX-%OTH-268</v>
      </c>
      <c r="C5261" t="s">
        <v>2082</v>
      </c>
      <c r="D5261" s="49">
        <f>'Optional Test Detail'!$H$289</f>
        <v>1</v>
      </c>
    </row>
    <row r="5262" spans="1:4" x14ac:dyDescent="0.35">
      <c r="A5262">
        <v>269</v>
      </c>
      <c r="B5262" t="str">
        <f t="shared" si="66"/>
        <v>BSX-%OTH-269</v>
      </c>
      <c r="C5262" t="s">
        <v>2083</v>
      </c>
      <c r="D5262" s="49">
        <f>'Optional Test Detail'!$H$290</f>
        <v>1</v>
      </c>
    </row>
    <row r="5263" spans="1:4" x14ac:dyDescent="0.35">
      <c r="A5263">
        <v>270</v>
      </c>
      <c r="B5263" t="str">
        <f t="shared" si="66"/>
        <v>BSX-%OTH-270</v>
      </c>
      <c r="C5263" t="s">
        <v>2084</v>
      </c>
      <c r="D5263" s="49">
        <f>'Optional Test Detail'!$H$291</f>
        <v>1</v>
      </c>
    </row>
    <row r="5264" spans="1:4" x14ac:dyDescent="0.35">
      <c r="A5264">
        <v>271</v>
      </c>
      <c r="B5264" t="str">
        <f t="shared" si="66"/>
        <v>BSX-%OTH-271</v>
      </c>
      <c r="C5264" t="s">
        <v>2087</v>
      </c>
      <c r="D5264" s="49">
        <f>'Optional Test Detail'!$H$292</f>
        <v>0</v>
      </c>
    </row>
    <row r="5265" spans="1:4" x14ac:dyDescent="0.35">
      <c r="A5265">
        <v>272</v>
      </c>
      <c r="B5265" t="str">
        <f t="shared" si="66"/>
        <v>BSX-%OTH-272</v>
      </c>
      <c r="C5265" t="s">
        <v>2085</v>
      </c>
      <c r="D5265" s="49">
        <f>'Optional Test Detail'!$H$293</f>
        <v>0</v>
      </c>
    </row>
    <row r="5266" spans="1:4" x14ac:dyDescent="0.35">
      <c r="A5266" t="s">
        <v>2297</v>
      </c>
      <c r="B5266" t="str">
        <f t="shared" si="66"/>
        <v/>
      </c>
    </row>
    <row r="5267" spans="1:4" x14ac:dyDescent="0.35">
      <c r="A5267" t="s">
        <v>2297</v>
      </c>
      <c r="B5267" t="str">
        <f t="shared" si="66"/>
        <v/>
      </c>
    </row>
    <row r="5268" spans="1:4" x14ac:dyDescent="0.35">
      <c r="A5268" t="s">
        <v>2297</v>
      </c>
      <c r="B5268" t="str">
        <f t="shared" si="66"/>
        <v/>
      </c>
      <c r="C5268" t="s">
        <v>187</v>
      </c>
    </row>
    <row r="5269" spans="1:4" x14ac:dyDescent="0.35">
      <c r="A5269" t="s">
        <v>2297</v>
      </c>
      <c r="B5269" t="str">
        <f t="shared" si="66"/>
        <v/>
      </c>
      <c r="C5269" t="s">
        <v>2095</v>
      </c>
    </row>
    <row r="5270" spans="1:4" x14ac:dyDescent="0.35">
      <c r="A5270">
        <v>273</v>
      </c>
      <c r="B5270" t="str">
        <f t="shared" si="66"/>
        <v>BSX-%OTH-273</v>
      </c>
      <c r="C5270" t="s">
        <v>2088</v>
      </c>
      <c r="D5270" s="49">
        <f>'Optional Test Detail'!$H$298</f>
        <v>1</v>
      </c>
    </row>
    <row r="5271" spans="1:4" x14ac:dyDescent="0.35">
      <c r="A5271">
        <v>274</v>
      </c>
      <c r="B5271" t="str">
        <f t="shared" si="66"/>
        <v>BSX-%OTH-274</v>
      </c>
      <c r="C5271" t="s">
        <v>2089</v>
      </c>
      <c r="D5271" s="49">
        <f>'Optional Test Detail'!$H$299</f>
        <v>1</v>
      </c>
    </row>
    <row r="5272" spans="1:4" x14ac:dyDescent="0.35">
      <c r="A5272">
        <v>275</v>
      </c>
      <c r="B5272" t="str">
        <f t="shared" si="66"/>
        <v>BSX-%OTH-275</v>
      </c>
      <c r="C5272" t="s">
        <v>2090</v>
      </c>
      <c r="D5272" s="49">
        <f>'Optional Test Detail'!$H$300</f>
        <v>1</v>
      </c>
    </row>
    <row r="5273" spans="1:4" x14ac:dyDescent="0.35">
      <c r="A5273">
        <v>276</v>
      </c>
      <c r="B5273" t="str">
        <f t="shared" si="66"/>
        <v>BSX-%OTH-276</v>
      </c>
      <c r="C5273" t="s">
        <v>2091</v>
      </c>
      <c r="D5273" s="49">
        <f>'Optional Test Detail'!$H$301</f>
        <v>1</v>
      </c>
    </row>
    <row r="5274" spans="1:4" x14ac:dyDescent="0.35">
      <c r="A5274">
        <v>277</v>
      </c>
      <c r="B5274" t="str">
        <f t="shared" si="66"/>
        <v>BSX-%OTH-277</v>
      </c>
      <c r="C5274" t="s">
        <v>2092</v>
      </c>
      <c r="D5274" s="49">
        <f>'Optional Test Detail'!$H$302</f>
        <v>1</v>
      </c>
    </row>
    <row r="5275" spans="1:4" x14ac:dyDescent="0.35">
      <c r="A5275">
        <v>278</v>
      </c>
      <c r="B5275" t="str">
        <f t="shared" si="66"/>
        <v>BSX-%OTH-278</v>
      </c>
      <c r="C5275" t="s">
        <v>2093</v>
      </c>
      <c r="D5275" s="49">
        <f>'Optional Test Detail'!$H$303</f>
        <v>1</v>
      </c>
    </row>
    <row r="5276" spans="1:4" x14ac:dyDescent="0.35">
      <c r="A5276">
        <v>279</v>
      </c>
      <c r="B5276" t="str">
        <f t="shared" si="66"/>
        <v>BSX-%OTH-279</v>
      </c>
      <c r="C5276" t="s">
        <v>2094</v>
      </c>
      <c r="D5276" s="49">
        <f>'Optional Test Detail'!$H$304</f>
        <v>1</v>
      </c>
    </row>
    <row r="5277" spans="1:4" x14ac:dyDescent="0.35">
      <c r="A5277">
        <v>280</v>
      </c>
      <c r="B5277" t="str">
        <f t="shared" si="66"/>
        <v>BSX-%OTH-280</v>
      </c>
      <c r="C5277" t="s">
        <v>2122</v>
      </c>
      <c r="D5277" s="49">
        <f>'Optional Test Detail'!$H$305</f>
        <v>0</v>
      </c>
    </row>
    <row r="5278" spans="1:4" x14ac:dyDescent="0.35">
      <c r="A5278">
        <v>281</v>
      </c>
      <c r="B5278" t="str">
        <f t="shared" si="66"/>
        <v>BSX-%OTH-281</v>
      </c>
      <c r="C5278" t="s">
        <v>2114</v>
      </c>
      <c r="D5278" s="49">
        <f>'Optional Test Detail'!$H$306</f>
        <v>0</v>
      </c>
    </row>
    <row r="5279" spans="1:4" x14ac:dyDescent="0.35">
      <c r="A5279" t="s">
        <v>2297</v>
      </c>
      <c r="B5279" t="str">
        <f t="shared" si="66"/>
        <v/>
      </c>
    </row>
    <row r="5280" spans="1:4" x14ac:dyDescent="0.35">
      <c r="A5280" t="s">
        <v>2297</v>
      </c>
      <c r="B5280" t="str">
        <f t="shared" si="66"/>
        <v/>
      </c>
      <c r="C5280" t="s">
        <v>2112</v>
      </c>
    </row>
    <row r="5281" spans="1:4" x14ac:dyDescent="0.35">
      <c r="A5281">
        <v>282</v>
      </c>
      <c r="B5281" t="str">
        <f t="shared" si="66"/>
        <v>BSX-%OTH-282</v>
      </c>
      <c r="C5281" t="s">
        <v>2096</v>
      </c>
      <c r="D5281" s="49">
        <f>'Optional Test Detail'!$H$309</f>
        <v>1</v>
      </c>
    </row>
    <row r="5282" spans="1:4" x14ac:dyDescent="0.35">
      <c r="A5282">
        <v>283</v>
      </c>
      <c r="B5282" t="str">
        <f t="shared" si="66"/>
        <v>BSX-%OTH-283</v>
      </c>
      <c r="C5282" t="s">
        <v>2097</v>
      </c>
      <c r="D5282" s="49">
        <f>'Optional Test Detail'!$H$310</f>
        <v>1</v>
      </c>
    </row>
    <row r="5283" spans="1:4" x14ac:dyDescent="0.35">
      <c r="A5283">
        <v>284</v>
      </c>
      <c r="B5283" t="str">
        <f t="shared" si="66"/>
        <v>BSX-%OTH-284</v>
      </c>
      <c r="C5283" t="s">
        <v>2098</v>
      </c>
      <c r="D5283" s="49">
        <f>'Optional Test Detail'!$H$311</f>
        <v>1</v>
      </c>
    </row>
    <row r="5284" spans="1:4" x14ac:dyDescent="0.35">
      <c r="A5284">
        <v>285</v>
      </c>
      <c r="B5284" t="str">
        <f t="shared" si="66"/>
        <v>BSX-%OTH-285</v>
      </c>
      <c r="C5284" t="s">
        <v>2099</v>
      </c>
      <c r="D5284" s="49">
        <f>'Optional Test Detail'!$H$312</f>
        <v>1</v>
      </c>
    </row>
    <row r="5285" spans="1:4" x14ac:dyDescent="0.35">
      <c r="A5285">
        <v>286</v>
      </c>
      <c r="B5285" t="str">
        <f t="shared" si="66"/>
        <v>BSX-%OTH-286</v>
      </c>
      <c r="C5285" t="s">
        <v>2100</v>
      </c>
      <c r="D5285" s="49">
        <f>'Optional Test Detail'!$H$313</f>
        <v>1</v>
      </c>
    </row>
    <row r="5286" spans="1:4" x14ac:dyDescent="0.35">
      <c r="A5286">
        <v>287</v>
      </c>
      <c r="B5286" t="str">
        <f t="shared" si="66"/>
        <v>BSX-%OTH-287</v>
      </c>
      <c r="C5286" t="s">
        <v>2101</v>
      </c>
      <c r="D5286" s="49">
        <f>'Optional Test Detail'!$H$314</f>
        <v>1</v>
      </c>
    </row>
    <row r="5287" spans="1:4" x14ac:dyDescent="0.35">
      <c r="A5287">
        <v>288</v>
      </c>
      <c r="B5287" t="str">
        <f t="shared" si="66"/>
        <v>BSX-%OTH-288</v>
      </c>
      <c r="C5287" t="s">
        <v>2102</v>
      </c>
      <c r="D5287" s="49">
        <f>'Optional Test Detail'!$H$315</f>
        <v>1</v>
      </c>
    </row>
    <row r="5288" spans="1:4" x14ac:dyDescent="0.35">
      <c r="A5288">
        <v>289</v>
      </c>
      <c r="B5288" t="str">
        <f t="shared" si="66"/>
        <v>BSX-%OTH-289</v>
      </c>
      <c r="C5288" t="s">
        <v>2103</v>
      </c>
      <c r="D5288" s="49">
        <f>'Optional Test Detail'!$H$316</f>
        <v>1</v>
      </c>
    </row>
    <row r="5289" spans="1:4" x14ac:dyDescent="0.35">
      <c r="A5289">
        <v>290</v>
      </c>
      <c r="B5289" t="str">
        <f t="shared" si="66"/>
        <v>BSX-%OTH-290</v>
      </c>
      <c r="C5289" t="s">
        <v>2104</v>
      </c>
      <c r="D5289" s="49">
        <f>'Optional Test Detail'!$H$317</f>
        <v>1</v>
      </c>
    </row>
    <row r="5290" spans="1:4" x14ac:dyDescent="0.35">
      <c r="A5290">
        <v>291</v>
      </c>
      <c r="B5290" t="str">
        <f t="shared" si="66"/>
        <v>BSX-%OTH-291</v>
      </c>
      <c r="C5290" t="s">
        <v>2105</v>
      </c>
      <c r="D5290" s="49">
        <f>'Optional Test Detail'!$H$318</f>
        <v>1</v>
      </c>
    </row>
    <row r="5291" spans="1:4" x14ac:dyDescent="0.35">
      <c r="A5291">
        <v>292</v>
      </c>
      <c r="B5291" t="str">
        <f t="shared" si="66"/>
        <v>BSX-%OTH-292</v>
      </c>
      <c r="C5291" t="s">
        <v>2106</v>
      </c>
      <c r="D5291" s="49">
        <f>'Optional Test Detail'!$H$319</f>
        <v>1</v>
      </c>
    </row>
    <row r="5292" spans="1:4" x14ac:dyDescent="0.35">
      <c r="A5292">
        <v>293</v>
      </c>
      <c r="B5292" t="str">
        <f t="shared" si="66"/>
        <v>BSX-%OTH-293</v>
      </c>
      <c r="C5292" t="s">
        <v>2107</v>
      </c>
      <c r="D5292" s="49">
        <f>'Optional Test Detail'!$H$320</f>
        <v>1</v>
      </c>
    </row>
    <row r="5293" spans="1:4" x14ac:dyDescent="0.35">
      <c r="A5293">
        <v>294</v>
      </c>
      <c r="B5293" t="str">
        <f t="shared" si="66"/>
        <v>BSX-%OTH-294</v>
      </c>
      <c r="C5293" t="s">
        <v>2108</v>
      </c>
      <c r="D5293" s="49">
        <f>'Optional Test Detail'!$H$321</f>
        <v>1</v>
      </c>
    </row>
    <row r="5294" spans="1:4" x14ac:dyDescent="0.35">
      <c r="A5294">
        <v>295</v>
      </c>
      <c r="B5294" t="str">
        <f t="shared" si="66"/>
        <v>BSX-%OTH-295</v>
      </c>
      <c r="C5294" t="s">
        <v>2109</v>
      </c>
      <c r="D5294" s="49">
        <f>'Optional Test Detail'!$H$322</f>
        <v>1</v>
      </c>
    </row>
    <row r="5295" spans="1:4" x14ac:dyDescent="0.35">
      <c r="A5295">
        <v>296</v>
      </c>
      <c r="B5295" t="str">
        <f t="shared" si="66"/>
        <v>BSX-%OTH-296</v>
      </c>
      <c r="C5295" t="s">
        <v>2110</v>
      </c>
      <c r="D5295" s="49">
        <f>'Optional Test Detail'!$H$323</f>
        <v>1</v>
      </c>
    </row>
    <row r="5296" spans="1:4" x14ac:dyDescent="0.35">
      <c r="A5296">
        <v>297</v>
      </c>
      <c r="B5296" t="str">
        <f t="shared" si="66"/>
        <v>BSX-%OTH-297</v>
      </c>
      <c r="C5296" t="s">
        <v>2111</v>
      </c>
      <c r="D5296" s="49">
        <f>'Optional Test Detail'!$H$324</f>
        <v>1</v>
      </c>
    </row>
    <row r="5297" spans="1:4" x14ac:dyDescent="0.35">
      <c r="A5297">
        <v>298</v>
      </c>
      <c r="B5297" t="str">
        <f t="shared" si="66"/>
        <v>BSX-%OTH-298</v>
      </c>
      <c r="C5297" t="s">
        <v>2121</v>
      </c>
      <c r="D5297" s="49">
        <f>'Optional Test Detail'!$H$325</f>
        <v>0</v>
      </c>
    </row>
    <row r="5298" spans="1:4" x14ac:dyDescent="0.35">
      <c r="A5298">
        <v>299</v>
      </c>
      <c r="B5298" t="str">
        <f t="shared" si="66"/>
        <v>BSX-%OTH-299</v>
      </c>
      <c r="C5298" t="s">
        <v>2113</v>
      </c>
      <c r="D5298" s="49">
        <f>'Optional Test Detail'!$H$326</f>
        <v>0</v>
      </c>
    </row>
    <row r="5299" spans="1:4" x14ac:dyDescent="0.35">
      <c r="A5299" t="s">
        <v>2297</v>
      </c>
      <c r="B5299" t="str">
        <f t="shared" si="66"/>
        <v/>
      </c>
    </row>
    <row r="5300" spans="1:4" x14ac:dyDescent="0.35">
      <c r="A5300" t="s">
        <v>2297</v>
      </c>
      <c r="B5300" t="str">
        <f t="shared" si="66"/>
        <v/>
      </c>
      <c r="C5300" t="s">
        <v>2284</v>
      </c>
    </row>
    <row r="5301" spans="1:4" x14ac:dyDescent="0.35">
      <c r="A5301">
        <v>300</v>
      </c>
      <c r="B5301" t="str">
        <f t="shared" si="66"/>
        <v>BSX-%OTH-300</v>
      </c>
      <c r="C5301" t="s">
        <v>2115</v>
      </c>
      <c r="D5301" s="49">
        <f>'Optional Test Detail'!$H$329</f>
        <v>1</v>
      </c>
    </row>
    <row r="5302" spans="1:4" x14ac:dyDescent="0.35">
      <c r="A5302">
        <v>301</v>
      </c>
      <c r="B5302" t="str">
        <f t="shared" si="66"/>
        <v>BSX-%OTH-301</v>
      </c>
      <c r="C5302" t="s">
        <v>2116</v>
      </c>
      <c r="D5302" s="49">
        <f>'Optional Test Detail'!$H$330</f>
        <v>1</v>
      </c>
    </row>
    <row r="5303" spans="1:4" x14ac:dyDescent="0.35">
      <c r="A5303">
        <v>302</v>
      </c>
      <c r="B5303" t="str">
        <f t="shared" si="66"/>
        <v>BSX-%OTH-302</v>
      </c>
      <c r="C5303" t="s">
        <v>2117</v>
      </c>
      <c r="D5303" s="49">
        <f>'Optional Test Detail'!$H$331</f>
        <v>1</v>
      </c>
    </row>
    <row r="5304" spans="1:4" x14ac:dyDescent="0.35">
      <c r="A5304">
        <v>303</v>
      </c>
      <c r="B5304" t="str">
        <f t="shared" si="66"/>
        <v>BSX-%OTH-303</v>
      </c>
      <c r="C5304" t="s">
        <v>2118</v>
      </c>
      <c r="D5304" s="49">
        <f>'Optional Test Detail'!$H$332</f>
        <v>1</v>
      </c>
    </row>
    <row r="5305" spans="1:4" x14ac:dyDescent="0.35">
      <c r="A5305">
        <v>304</v>
      </c>
      <c r="B5305" t="str">
        <f t="shared" ref="B5305:B5368" si="67">IF(A5305="","",CONCATENATE("BSX-%OTH-",A5305))</f>
        <v>BSX-%OTH-304</v>
      </c>
      <c r="C5305" t="s">
        <v>2119</v>
      </c>
      <c r="D5305" s="49">
        <f>'Optional Test Detail'!$H$333</f>
        <v>1</v>
      </c>
    </row>
    <row r="5306" spans="1:4" x14ac:dyDescent="0.35">
      <c r="A5306">
        <v>305</v>
      </c>
      <c r="B5306" t="str">
        <f t="shared" si="67"/>
        <v>BSX-%OTH-305</v>
      </c>
      <c r="C5306" t="s">
        <v>2120</v>
      </c>
      <c r="D5306" s="49">
        <f>'Optional Test Detail'!$H$334</f>
        <v>1</v>
      </c>
    </row>
    <row r="5307" spans="1:4" x14ac:dyDescent="0.35">
      <c r="A5307">
        <v>306</v>
      </c>
      <c r="B5307" t="str">
        <f t="shared" si="67"/>
        <v>BSX-%OTH-306</v>
      </c>
      <c r="C5307" t="s">
        <v>2123</v>
      </c>
      <c r="D5307" s="49">
        <f>'Optional Test Detail'!$H$335</f>
        <v>1</v>
      </c>
    </row>
    <row r="5308" spans="1:4" x14ac:dyDescent="0.35">
      <c r="A5308">
        <v>307</v>
      </c>
      <c r="B5308" t="str">
        <f t="shared" si="67"/>
        <v>BSX-%OTH-307</v>
      </c>
      <c r="C5308" t="s">
        <v>2280</v>
      </c>
      <c r="D5308" s="49">
        <f>'Optional Test Detail'!$H$336</f>
        <v>0</v>
      </c>
    </row>
    <row r="5309" spans="1:4" x14ac:dyDescent="0.35">
      <c r="A5309">
        <v>308</v>
      </c>
      <c r="B5309" t="str">
        <f t="shared" si="67"/>
        <v>BSX-%OTH-308</v>
      </c>
      <c r="C5309" t="s">
        <v>2281</v>
      </c>
      <c r="D5309" s="49">
        <f>'Optional Test Detail'!$H$337</f>
        <v>0</v>
      </c>
    </row>
    <row r="5310" spans="1:4" x14ac:dyDescent="0.35">
      <c r="A5310" t="s">
        <v>2297</v>
      </c>
      <c r="B5310" t="str">
        <f t="shared" si="67"/>
        <v/>
      </c>
    </row>
    <row r="5311" spans="1:4" x14ac:dyDescent="0.35">
      <c r="A5311" t="s">
        <v>2297</v>
      </c>
      <c r="B5311" t="str">
        <f t="shared" si="67"/>
        <v/>
      </c>
      <c r="C5311" t="s">
        <v>2285</v>
      </c>
    </row>
    <row r="5312" spans="1:4" x14ac:dyDescent="0.35">
      <c r="A5312">
        <v>309</v>
      </c>
      <c r="B5312" t="str">
        <f t="shared" si="67"/>
        <v>BSX-%OTH-309</v>
      </c>
      <c r="C5312" t="s">
        <v>2124</v>
      </c>
      <c r="D5312" s="49">
        <f>'Optional Test Detail'!$H$340</f>
        <v>1</v>
      </c>
    </row>
    <row r="5313" spans="1:4" x14ac:dyDescent="0.35">
      <c r="A5313">
        <v>310</v>
      </c>
      <c r="B5313" t="str">
        <f t="shared" si="67"/>
        <v>BSX-%OTH-310</v>
      </c>
      <c r="C5313" t="s">
        <v>2125</v>
      </c>
      <c r="D5313" s="49">
        <f>'Optional Test Detail'!$H$341</f>
        <v>1</v>
      </c>
    </row>
    <row r="5314" spans="1:4" x14ac:dyDescent="0.35">
      <c r="A5314">
        <v>311</v>
      </c>
      <c r="B5314" t="str">
        <f t="shared" si="67"/>
        <v>BSX-%OTH-311</v>
      </c>
      <c r="C5314" t="s">
        <v>2139</v>
      </c>
      <c r="D5314" s="49">
        <f>'Optional Test Detail'!$H$342</f>
        <v>0</v>
      </c>
    </row>
    <row r="5315" spans="1:4" x14ac:dyDescent="0.35">
      <c r="A5315">
        <v>312</v>
      </c>
      <c r="B5315" t="str">
        <f t="shared" si="67"/>
        <v>BSX-%OTH-312</v>
      </c>
      <c r="C5315" t="s">
        <v>2126</v>
      </c>
      <c r="D5315" s="49">
        <f>'Optional Test Detail'!$H$343</f>
        <v>0</v>
      </c>
    </row>
    <row r="5316" spans="1:4" x14ac:dyDescent="0.35">
      <c r="A5316" t="s">
        <v>2297</v>
      </c>
      <c r="B5316" t="str">
        <f t="shared" si="67"/>
        <v/>
      </c>
    </row>
    <row r="5317" spans="1:4" x14ac:dyDescent="0.35">
      <c r="A5317" t="s">
        <v>2297</v>
      </c>
      <c r="B5317" t="str">
        <f t="shared" si="67"/>
        <v/>
      </c>
      <c r="C5317" t="s">
        <v>2286</v>
      </c>
    </row>
    <row r="5318" spans="1:4" x14ac:dyDescent="0.35">
      <c r="A5318">
        <v>313</v>
      </c>
      <c r="B5318" t="str">
        <f t="shared" si="67"/>
        <v>BSX-%OTH-313</v>
      </c>
      <c r="C5318" t="s">
        <v>209</v>
      </c>
      <c r="D5318" s="49">
        <f>'Optional Test Detail'!$H$346</f>
        <v>1</v>
      </c>
    </row>
    <row r="5319" spans="1:4" x14ac:dyDescent="0.35">
      <c r="A5319">
        <v>314</v>
      </c>
      <c r="B5319" t="str">
        <f t="shared" si="67"/>
        <v>BSX-%OTH-314</v>
      </c>
      <c r="C5319" t="s">
        <v>2127</v>
      </c>
      <c r="D5319" s="49">
        <f>'Optional Test Detail'!$H$347</f>
        <v>1</v>
      </c>
    </row>
    <row r="5320" spans="1:4" x14ac:dyDescent="0.35">
      <c r="A5320">
        <v>315</v>
      </c>
      <c r="B5320" t="str">
        <f t="shared" si="67"/>
        <v>BSX-%OTH-315</v>
      </c>
      <c r="C5320" t="s">
        <v>2128</v>
      </c>
      <c r="D5320" s="49">
        <f>'Optional Test Detail'!$H$348</f>
        <v>1</v>
      </c>
    </row>
    <row r="5321" spans="1:4" x14ac:dyDescent="0.35">
      <c r="A5321">
        <v>316</v>
      </c>
      <c r="B5321" t="str">
        <f t="shared" si="67"/>
        <v>BSX-%OTH-316</v>
      </c>
      <c r="C5321" t="s">
        <v>2129</v>
      </c>
      <c r="D5321" s="49">
        <f>'Optional Test Detail'!$H$349</f>
        <v>1</v>
      </c>
    </row>
    <row r="5322" spans="1:4" x14ac:dyDescent="0.35">
      <c r="A5322">
        <v>317</v>
      </c>
      <c r="B5322" t="str">
        <f t="shared" si="67"/>
        <v>BSX-%OTH-317</v>
      </c>
      <c r="C5322" t="s">
        <v>2130</v>
      </c>
      <c r="D5322" s="49">
        <f>'Optional Test Detail'!$H$350</f>
        <v>1</v>
      </c>
    </row>
    <row r="5323" spans="1:4" x14ac:dyDescent="0.35">
      <c r="A5323">
        <v>318</v>
      </c>
      <c r="B5323" t="str">
        <f t="shared" si="67"/>
        <v>BSX-%OTH-318</v>
      </c>
      <c r="C5323" t="s">
        <v>2131</v>
      </c>
      <c r="D5323" s="49">
        <f>'Optional Test Detail'!$H$351</f>
        <v>1</v>
      </c>
    </row>
    <row r="5324" spans="1:4" x14ac:dyDescent="0.35">
      <c r="A5324">
        <v>319</v>
      </c>
      <c r="B5324" t="str">
        <f t="shared" si="67"/>
        <v>BSX-%OTH-319</v>
      </c>
      <c r="C5324" t="s">
        <v>2132</v>
      </c>
      <c r="D5324" s="49">
        <f>'Optional Test Detail'!$H$352</f>
        <v>1</v>
      </c>
    </row>
    <row r="5325" spans="1:4" x14ac:dyDescent="0.35">
      <c r="A5325">
        <v>320</v>
      </c>
      <c r="B5325" t="str">
        <f t="shared" si="67"/>
        <v>BSX-%OTH-320</v>
      </c>
      <c r="C5325" t="s">
        <v>2133</v>
      </c>
      <c r="D5325" s="49">
        <f>'Optional Test Detail'!$H$353</f>
        <v>1</v>
      </c>
    </row>
    <row r="5326" spans="1:4" x14ac:dyDescent="0.35">
      <c r="A5326">
        <v>321</v>
      </c>
      <c r="B5326" t="str">
        <f t="shared" si="67"/>
        <v>BSX-%OTH-321</v>
      </c>
      <c r="C5326" t="s">
        <v>2134</v>
      </c>
      <c r="D5326" s="49">
        <f>'Optional Test Detail'!$H$354</f>
        <v>1</v>
      </c>
    </row>
    <row r="5327" spans="1:4" x14ac:dyDescent="0.35">
      <c r="A5327">
        <v>322</v>
      </c>
      <c r="B5327" t="str">
        <f t="shared" si="67"/>
        <v>BSX-%OTH-322</v>
      </c>
      <c r="C5327" t="s">
        <v>2135</v>
      </c>
      <c r="D5327" s="49">
        <f>'Optional Test Detail'!$H$355</f>
        <v>1</v>
      </c>
    </row>
    <row r="5328" spans="1:4" x14ac:dyDescent="0.35">
      <c r="A5328">
        <v>323</v>
      </c>
      <c r="B5328" t="str">
        <f t="shared" si="67"/>
        <v>BSX-%OTH-323</v>
      </c>
      <c r="C5328" t="s">
        <v>2136</v>
      </c>
      <c r="D5328" s="49">
        <f>'Optional Test Detail'!$H$356</f>
        <v>1</v>
      </c>
    </row>
    <row r="5329" spans="1:4" x14ac:dyDescent="0.35">
      <c r="A5329">
        <v>324</v>
      </c>
      <c r="B5329" t="str">
        <f t="shared" si="67"/>
        <v>BSX-%OTH-324</v>
      </c>
      <c r="C5329" t="s">
        <v>2137</v>
      </c>
      <c r="D5329" s="49">
        <f>'Optional Test Detail'!$H$357</f>
        <v>1</v>
      </c>
    </row>
    <row r="5330" spans="1:4" x14ac:dyDescent="0.35">
      <c r="A5330">
        <v>325</v>
      </c>
      <c r="B5330" t="str">
        <f t="shared" si="67"/>
        <v>BSX-%OTH-325</v>
      </c>
      <c r="C5330" t="s">
        <v>2138</v>
      </c>
      <c r="D5330" s="49">
        <f>'Optional Test Detail'!$H$358</f>
        <v>1</v>
      </c>
    </row>
    <row r="5331" spans="1:4" x14ac:dyDescent="0.35">
      <c r="A5331">
        <v>326</v>
      </c>
      <c r="B5331" t="str">
        <f t="shared" si="67"/>
        <v>BSX-%OTH-326</v>
      </c>
      <c r="C5331" t="s">
        <v>2278</v>
      </c>
      <c r="D5331" s="49">
        <f>'Optional Test Detail'!$H$359</f>
        <v>0</v>
      </c>
    </row>
    <row r="5332" spans="1:4" x14ac:dyDescent="0.35">
      <c r="A5332">
        <v>327</v>
      </c>
      <c r="B5332" t="str">
        <f t="shared" si="67"/>
        <v>BSX-%OTH-327</v>
      </c>
      <c r="C5332" t="s">
        <v>2279</v>
      </c>
      <c r="D5332" s="49">
        <f>'Optional Test Detail'!$H$360</f>
        <v>0</v>
      </c>
    </row>
    <row r="5333" spans="1:4" x14ac:dyDescent="0.35">
      <c r="A5333" t="s">
        <v>2297</v>
      </c>
      <c r="B5333" t="str">
        <f t="shared" si="67"/>
        <v/>
      </c>
    </row>
    <row r="5334" spans="1:4" x14ac:dyDescent="0.35">
      <c r="A5334" t="s">
        <v>2297</v>
      </c>
      <c r="B5334" t="str">
        <f t="shared" si="67"/>
        <v/>
      </c>
      <c r="C5334" t="s">
        <v>2287</v>
      </c>
    </row>
    <row r="5335" spans="1:4" x14ac:dyDescent="0.35">
      <c r="A5335">
        <v>328</v>
      </c>
      <c r="B5335" t="str">
        <f t="shared" si="67"/>
        <v>BSX-%OTH-328</v>
      </c>
      <c r="C5335" t="s">
        <v>2140</v>
      </c>
      <c r="D5335" s="49">
        <f>'Optional Test Detail'!$H$363</f>
        <v>1</v>
      </c>
    </row>
    <row r="5336" spans="1:4" x14ac:dyDescent="0.35">
      <c r="A5336">
        <v>329</v>
      </c>
      <c r="B5336" t="str">
        <f t="shared" si="67"/>
        <v>BSX-%OTH-329</v>
      </c>
      <c r="C5336" t="s">
        <v>2141</v>
      </c>
      <c r="D5336" s="49">
        <f>'Optional Test Detail'!$H$364</f>
        <v>1</v>
      </c>
    </row>
    <row r="5337" spans="1:4" x14ac:dyDescent="0.35">
      <c r="A5337">
        <v>330</v>
      </c>
      <c r="B5337" t="str">
        <f t="shared" si="67"/>
        <v>BSX-%OTH-330</v>
      </c>
      <c r="C5337" t="s">
        <v>2142</v>
      </c>
      <c r="D5337" s="49">
        <f>'Optional Test Detail'!$H$365</f>
        <v>1</v>
      </c>
    </row>
    <row r="5338" spans="1:4" x14ac:dyDescent="0.35">
      <c r="A5338">
        <v>331</v>
      </c>
      <c r="B5338" t="str">
        <f t="shared" si="67"/>
        <v>BSX-%OTH-331</v>
      </c>
      <c r="C5338" t="s">
        <v>2143</v>
      </c>
      <c r="D5338" s="49">
        <f>'Optional Test Detail'!$H$366</f>
        <v>1</v>
      </c>
    </row>
    <row r="5339" spans="1:4" x14ac:dyDescent="0.35">
      <c r="A5339">
        <v>332</v>
      </c>
      <c r="B5339" t="str">
        <f t="shared" si="67"/>
        <v>BSX-%OTH-332</v>
      </c>
      <c r="C5339" t="s">
        <v>2144</v>
      </c>
      <c r="D5339" s="49">
        <f>'Optional Test Detail'!$H$367</f>
        <v>0</v>
      </c>
    </row>
    <row r="5340" spans="1:4" x14ac:dyDescent="0.35">
      <c r="A5340">
        <v>333</v>
      </c>
      <c r="B5340" t="str">
        <f t="shared" si="67"/>
        <v>BSX-%OTH-333</v>
      </c>
      <c r="C5340" t="s">
        <v>2145</v>
      </c>
      <c r="D5340" s="49">
        <f>'Optional Test Detail'!$H$368</f>
        <v>0</v>
      </c>
    </row>
    <row r="5341" spans="1:4" x14ac:dyDescent="0.35">
      <c r="A5341" t="s">
        <v>2297</v>
      </c>
      <c r="B5341" t="str">
        <f t="shared" si="67"/>
        <v/>
      </c>
    </row>
    <row r="5342" spans="1:4" x14ac:dyDescent="0.35">
      <c r="A5342" t="s">
        <v>2297</v>
      </c>
      <c r="B5342" t="str">
        <f t="shared" si="67"/>
        <v/>
      </c>
      <c r="C5342" t="s">
        <v>2288</v>
      </c>
    </row>
    <row r="5343" spans="1:4" x14ac:dyDescent="0.35">
      <c r="A5343">
        <v>334</v>
      </c>
      <c r="B5343" t="str">
        <f t="shared" si="67"/>
        <v>BSX-%OTH-334</v>
      </c>
      <c r="C5343" t="s">
        <v>2146</v>
      </c>
      <c r="D5343" s="49">
        <f>'Optional Test Detail'!$H$371</f>
        <v>1</v>
      </c>
    </row>
    <row r="5344" spans="1:4" x14ac:dyDescent="0.35">
      <c r="A5344">
        <v>335</v>
      </c>
      <c r="B5344" t="str">
        <f t="shared" si="67"/>
        <v>BSX-%OTH-335</v>
      </c>
      <c r="C5344" t="s">
        <v>2147</v>
      </c>
      <c r="D5344" s="49">
        <f>'Optional Test Detail'!$H$372</f>
        <v>1</v>
      </c>
    </row>
    <row r="5345" spans="1:4" x14ac:dyDescent="0.35">
      <c r="A5345">
        <v>336</v>
      </c>
      <c r="B5345" t="str">
        <f t="shared" si="67"/>
        <v>BSX-%OTH-336</v>
      </c>
      <c r="C5345" t="s">
        <v>2148</v>
      </c>
      <c r="D5345" s="49">
        <f>'Optional Test Detail'!$H$373</f>
        <v>1</v>
      </c>
    </row>
    <row r="5346" spans="1:4" x14ac:dyDescent="0.35">
      <c r="A5346">
        <v>337</v>
      </c>
      <c r="B5346" t="str">
        <f t="shared" si="67"/>
        <v>BSX-%OTH-337</v>
      </c>
      <c r="C5346" t="s">
        <v>2149</v>
      </c>
      <c r="D5346" s="49">
        <f>'Optional Test Detail'!$H$374</f>
        <v>1</v>
      </c>
    </row>
    <row r="5347" spans="1:4" x14ac:dyDescent="0.35">
      <c r="A5347">
        <v>338</v>
      </c>
      <c r="B5347" t="str">
        <f t="shared" si="67"/>
        <v>BSX-%OTH-338</v>
      </c>
      <c r="C5347" t="s">
        <v>2276</v>
      </c>
      <c r="D5347" s="49">
        <f>'Optional Test Detail'!$H$375</f>
        <v>0</v>
      </c>
    </row>
    <row r="5348" spans="1:4" x14ac:dyDescent="0.35">
      <c r="A5348">
        <v>339</v>
      </c>
      <c r="B5348" t="str">
        <f t="shared" si="67"/>
        <v>BSX-%OTH-339</v>
      </c>
      <c r="C5348" t="s">
        <v>2277</v>
      </c>
      <c r="D5348" s="49">
        <f>'Optional Test Detail'!$H$376</f>
        <v>0</v>
      </c>
    </row>
    <row r="5349" spans="1:4" x14ac:dyDescent="0.35">
      <c r="A5349" t="s">
        <v>2297</v>
      </c>
      <c r="B5349" t="str">
        <f t="shared" si="67"/>
        <v/>
      </c>
    </row>
    <row r="5350" spans="1:4" x14ac:dyDescent="0.35">
      <c r="A5350" t="s">
        <v>2297</v>
      </c>
      <c r="B5350" t="str">
        <f t="shared" si="67"/>
        <v/>
      </c>
      <c r="C5350" t="s">
        <v>2289</v>
      </c>
    </row>
    <row r="5351" spans="1:4" x14ac:dyDescent="0.35">
      <c r="A5351">
        <v>340</v>
      </c>
      <c r="B5351" t="str">
        <f t="shared" si="67"/>
        <v>BSX-%OTH-340</v>
      </c>
      <c r="C5351" t="s">
        <v>2150</v>
      </c>
      <c r="D5351" s="49">
        <f>'Optional Test Detail'!$H$379</f>
        <v>1</v>
      </c>
    </row>
    <row r="5352" spans="1:4" x14ac:dyDescent="0.35">
      <c r="A5352">
        <v>341</v>
      </c>
      <c r="B5352" t="str">
        <f t="shared" si="67"/>
        <v>BSX-%OTH-341</v>
      </c>
      <c r="C5352" t="s">
        <v>2151</v>
      </c>
      <c r="D5352" s="49">
        <f>'Optional Test Detail'!$H$380</f>
        <v>1</v>
      </c>
    </row>
    <row r="5353" spans="1:4" x14ac:dyDescent="0.35">
      <c r="A5353">
        <v>342</v>
      </c>
      <c r="B5353" t="str">
        <f t="shared" si="67"/>
        <v>BSX-%OTH-342</v>
      </c>
      <c r="C5353" t="s">
        <v>2135</v>
      </c>
      <c r="D5353" s="49">
        <f>'Optional Test Detail'!$H$381</f>
        <v>1</v>
      </c>
    </row>
    <row r="5354" spans="1:4" x14ac:dyDescent="0.35">
      <c r="A5354">
        <v>343</v>
      </c>
      <c r="B5354" t="str">
        <f t="shared" si="67"/>
        <v>BSX-%OTH-343</v>
      </c>
      <c r="C5354" t="s">
        <v>2152</v>
      </c>
      <c r="D5354" s="49">
        <f>'Optional Test Detail'!$H$382</f>
        <v>1</v>
      </c>
    </row>
    <row r="5355" spans="1:4" x14ac:dyDescent="0.35">
      <c r="A5355">
        <v>344</v>
      </c>
      <c r="B5355" t="str">
        <f t="shared" si="67"/>
        <v>BSX-%OTH-344</v>
      </c>
      <c r="C5355" t="s">
        <v>2274</v>
      </c>
      <c r="D5355" s="49">
        <f>'Optional Test Detail'!$H$383</f>
        <v>0</v>
      </c>
    </row>
    <row r="5356" spans="1:4" x14ac:dyDescent="0.35">
      <c r="A5356">
        <v>345</v>
      </c>
      <c r="B5356" t="str">
        <f t="shared" si="67"/>
        <v>BSX-%OTH-345</v>
      </c>
      <c r="C5356" t="s">
        <v>2275</v>
      </c>
      <c r="D5356" s="49">
        <f>'Optional Test Detail'!$H$384</f>
        <v>0</v>
      </c>
    </row>
    <row r="5357" spans="1:4" x14ac:dyDescent="0.35">
      <c r="A5357" t="s">
        <v>2297</v>
      </c>
      <c r="B5357" t="str">
        <f t="shared" si="67"/>
        <v/>
      </c>
    </row>
    <row r="5358" spans="1:4" x14ac:dyDescent="0.35">
      <c r="A5358" t="s">
        <v>2297</v>
      </c>
      <c r="B5358" t="str">
        <f t="shared" si="67"/>
        <v/>
      </c>
      <c r="C5358" t="s">
        <v>2290</v>
      </c>
    </row>
    <row r="5359" spans="1:4" x14ac:dyDescent="0.35">
      <c r="A5359">
        <v>346</v>
      </c>
      <c r="B5359" t="str">
        <f t="shared" si="67"/>
        <v>BSX-%OTH-346</v>
      </c>
      <c r="C5359" t="s">
        <v>2153</v>
      </c>
      <c r="D5359" s="49">
        <f>'Optional Test Detail'!$H$387</f>
        <v>1</v>
      </c>
    </row>
    <row r="5360" spans="1:4" x14ac:dyDescent="0.35">
      <c r="A5360">
        <v>347</v>
      </c>
      <c r="B5360" t="str">
        <f t="shared" si="67"/>
        <v>BSX-%OTH-347</v>
      </c>
      <c r="C5360" t="s">
        <v>2154</v>
      </c>
      <c r="D5360" s="49">
        <f>'Optional Test Detail'!$H$388</f>
        <v>1</v>
      </c>
    </row>
    <row r="5361" spans="1:4" x14ac:dyDescent="0.35">
      <c r="A5361">
        <v>348</v>
      </c>
      <c r="B5361" t="str">
        <f t="shared" si="67"/>
        <v>BSX-%OTH-348</v>
      </c>
      <c r="C5361" t="s">
        <v>2155</v>
      </c>
      <c r="D5361" s="49">
        <f>'Optional Test Detail'!$H$389</f>
        <v>1</v>
      </c>
    </row>
    <row r="5362" spans="1:4" x14ac:dyDescent="0.35">
      <c r="A5362">
        <v>349</v>
      </c>
      <c r="B5362" t="str">
        <f t="shared" si="67"/>
        <v>BSX-%OTH-349</v>
      </c>
      <c r="C5362" t="s">
        <v>2156</v>
      </c>
      <c r="D5362" s="49">
        <f>'Optional Test Detail'!$H$390</f>
        <v>1</v>
      </c>
    </row>
    <row r="5363" spans="1:4" x14ac:dyDescent="0.35">
      <c r="A5363">
        <v>350</v>
      </c>
      <c r="B5363" t="str">
        <f t="shared" si="67"/>
        <v>BSX-%OTH-350</v>
      </c>
      <c r="C5363" t="s">
        <v>2157</v>
      </c>
      <c r="D5363" s="49">
        <f>'Optional Test Detail'!$H$391</f>
        <v>1</v>
      </c>
    </row>
    <row r="5364" spans="1:4" x14ac:dyDescent="0.35">
      <c r="A5364">
        <v>351</v>
      </c>
      <c r="B5364" t="str">
        <f t="shared" si="67"/>
        <v>BSX-%OTH-351</v>
      </c>
      <c r="C5364" t="s">
        <v>2158</v>
      </c>
      <c r="D5364" s="49">
        <f>'Optional Test Detail'!$H$392</f>
        <v>1</v>
      </c>
    </row>
    <row r="5365" spans="1:4" x14ac:dyDescent="0.35">
      <c r="A5365">
        <v>352</v>
      </c>
      <c r="B5365" t="str">
        <f t="shared" si="67"/>
        <v>BSX-%OTH-352</v>
      </c>
      <c r="C5365" t="s">
        <v>2159</v>
      </c>
      <c r="D5365" s="49">
        <f>'Optional Test Detail'!$H$393</f>
        <v>1</v>
      </c>
    </row>
    <row r="5366" spans="1:4" x14ac:dyDescent="0.35">
      <c r="A5366">
        <v>353</v>
      </c>
      <c r="B5366" t="str">
        <f t="shared" si="67"/>
        <v>BSX-%OTH-353</v>
      </c>
      <c r="C5366" t="s">
        <v>2160</v>
      </c>
      <c r="D5366" s="49">
        <f>'Optional Test Detail'!$H$394</f>
        <v>1</v>
      </c>
    </row>
    <row r="5367" spans="1:4" x14ac:dyDescent="0.35">
      <c r="A5367">
        <v>354</v>
      </c>
      <c r="B5367" t="str">
        <f t="shared" si="67"/>
        <v>BSX-%OTH-354</v>
      </c>
      <c r="C5367" t="s">
        <v>2161</v>
      </c>
      <c r="D5367" s="49">
        <f>'Optional Test Detail'!$H$395</f>
        <v>1</v>
      </c>
    </row>
    <row r="5368" spans="1:4" x14ac:dyDescent="0.35">
      <c r="A5368">
        <v>355</v>
      </c>
      <c r="B5368" t="str">
        <f t="shared" si="67"/>
        <v>BSX-%OTH-355</v>
      </c>
      <c r="C5368" t="s">
        <v>2162</v>
      </c>
      <c r="D5368" s="49">
        <f>'Optional Test Detail'!$H$396</f>
        <v>0</v>
      </c>
    </row>
    <row r="5369" spans="1:4" x14ac:dyDescent="0.35">
      <c r="A5369">
        <v>356</v>
      </c>
      <c r="B5369" t="str">
        <f t="shared" ref="B5369:B5432" si="68">IF(A5369="","",CONCATENATE("BSX-%OTH-",A5369))</f>
        <v>BSX-%OTH-356</v>
      </c>
      <c r="C5369" t="s">
        <v>2163</v>
      </c>
      <c r="D5369" s="49">
        <f>'Optional Test Detail'!$H$397</f>
        <v>0</v>
      </c>
    </row>
    <row r="5370" spans="1:4" x14ac:dyDescent="0.35">
      <c r="A5370" t="s">
        <v>2297</v>
      </c>
      <c r="B5370" t="str">
        <f t="shared" si="68"/>
        <v/>
      </c>
    </row>
    <row r="5371" spans="1:4" x14ac:dyDescent="0.35">
      <c r="A5371" t="s">
        <v>2297</v>
      </c>
      <c r="B5371" t="str">
        <f t="shared" si="68"/>
        <v/>
      </c>
      <c r="C5371" t="s">
        <v>2291</v>
      </c>
    </row>
    <row r="5372" spans="1:4" x14ac:dyDescent="0.35">
      <c r="A5372">
        <v>357</v>
      </c>
      <c r="B5372" t="str">
        <f t="shared" si="68"/>
        <v>BSX-%OTH-357</v>
      </c>
      <c r="C5372" t="s">
        <v>2164</v>
      </c>
      <c r="D5372" s="49">
        <f>'Optional Test Detail'!$H$400</f>
        <v>1</v>
      </c>
    </row>
    <row r="5373" spans="1:4" x14ac:dyDescent="0.35">
      <c r="A5373">
        <v>358</v>
      </c>
      <c r="B5373" t="str">
        <f t="shared" si="68"/>
        <v>BSX-%OTH-358</v>
      </c>
      <c r="C5373" t="s">
        <v>2165</v>
      </c>
      <c r="D5373" s="49">
        <f>'Optional Test Detail'!$H$401</f>
        <v>1</v>
      </c>
    </row>
    <row r="5374" spans="1:4" x14ac:dyDescent="0.35">
      <c r="A5374">
        <v>359</v>
      </c>
      <c r="B5374" t="str">
        <f t="shared" si="68"/>
        <v>BSX-%OTH-359</v>
      </c>
      <c r="C5374" t="s">
        <v>2166</v>
      </c>
      <c r="D5374" s="49">
        <f>'Optional Test Detail'!$H$402</f>
        <v>1</v>
      </c>
    </row>
    <row r="5375" spans="1:4" x14ac:dyDescent="0.35">
      <c r="A5375">
        <v>360</v>
      </c>
      <c r="B5375" t="str">
        <f t="shared" si="68"/>
        <v>BSX-%OTH-360</v>
      </c>
      <c r="C5375" t="s">
        <v>2167</v>
      </c>
      <c r="D5375" s="49">
        <f>'Optional Test Detail'!$H$403</f>
        <v>1</v>
      </c>
    </row>
    <row r="5376" spans="1:4" x14ac:dyDescent="0.35">
      <c r="A5376">
        <v>361</v>
      </c>
      <c r="B5376" t="str">
        <f t="shared" si="68"/>
        <v>BSX-%OTH-361</v>
      </c>
      <c r="C5376" t="s">
        <v>2272</v>
      </c>
      <c r="D5376" s="49">
        <f>'Optional Test Detail'!$H$404</f>
        <v>0</v>
      </c>
    </row>
    <row r="5377" spans="1:4" x14ac:dyDescent="0.35">
      <c r="A5377">
        <v>362</v>
      </c>
      <c r="B5377" t="str">
        <f t="shared" si="68"/>
        <v>BSX-%OTH-362</v>
      </c>
      <c r="C5377" t="s">
        <v>2273</v>
      </c>
      <c r="D5377" s="49">
        <f>'Optional Test Detail'!$H$405</f>
        <v>0</v>
      </c>
    </row>
    <row r="5378" spans="1:4" x14ac:dyDescent="0.35">
      <c r="A5378" t="s">
        <v>2297</v>
      </c>
      <c r="B5378" t="str">
        <f t="shared" si="68"/>
        <v/>
      </c>
    </row>
    <row r="5379" spans="1:4" x14ac:dyDescent="0.35">
      <c r="A5379" t="s">
        <v>2297</v>
      </c>
      <c r="B5379" t="str">
        <f t="shared" si="68"/>
        <v/>
      </c>
    </row>
    <row r="5380" spans="1:4" x14ac:dyDescent="0.35">
      <c r="A5380" t="s">
        <v>2297</v>
      </c>
      <c r="B5380" t="str">
        <f t="shared" si="68"/>
        <v/>
      </c>
      <c r="C5380" t="s">
        <v>188</v>
      </c>
    </row>
    <row r="5381" spans="1:4" x14ac:dyDescent="0.35">
      <c r="A5381" t="s">
        <v>2297</v>
      </c>
      <c r="B5381" t="str">
        <f t="shared" si="68"/>
        <v/>
      </c>
      <c r="C5381" t="s">
        <v>2292</v>
      </c>
    </row>
    <row r="5382" spans="1:4" x14ac:dyDescent="0.35">
      <c r="A5382">
        <v>363</v>
      </c>
      <c r="B5382" t="str">
        <f t="shared" si="68"/>
        <v>BSX-%OTH-363</v>
      </c>
      <c r="C5382" t="s">
        <v>2168</v>
      </c>
      <c r="D5382" s="49">
        <f>'Optional Test Detail'!$H$410</f>
        <v>1</v>
      </c>
    </row>
    <row r="5383" spans="1:4" x14ac:dyDescent="0.35">
      <c r="A5383">
        <v>364</v>
      </c>
      <c r="B5383" t="str">
        <f t="shared" si="68"/>
        <v>BSX-%OTH-364</v>
      </c>
      <c r="C5383" t="s">
        <v>2169</v>
      </c>
      <c r="D5383" s="49">
        <f>'Optional Test Detail'!$H$411</f>
        <v>1</v>
      </c>
    </row>
    <row r="5384" spans="1:4" x14ac:dyDescent="0.35">
      <c r="A5384">
        <v>365</v>
      </c>
      <c r="B5384" t="str">
        <f t="shared" si="68"/>
        <v>BSX-%OTH-365</v>
      </c>
      <c r="C5384" t="s">
        <v>2170</v>
      </c>
      <c r="D5384" s="49">
        <f>'Optional Test Detail'!$H$412</f>
        <v>1</v>
      </c>
    </row>
    <row r="5385" spans="1:4" x14ac:dyDescent="0.35">
      <c r="A5385">
        <v>366</v>
      </c>
      <c r="B5385" t="str">
        <f t="shared" si="68"/>
        <v>BSX-%OTH-366</v>
      </c>
      <c r="C5385" t="s">
        <v>2171</v>
      </c>
      <c r="D5385" s="49">
        <f>'Optional Test Detail'!$H$413</f>
        <v>1</v>
      </c>
    </row>
    <row r="5386" spans="1:4" x14ac:dyDescent="0.35">
      <c r="A5386">
        <v>367</v>
      </c>
      <c r="B5386" t="str">
        <f t="shared" si="68"/>
        <v>BSX-%OTH-367</v>
      </c>
      <c r="C5386" t="s">
        <v>2172</v>
      </c>
      <c r="D5386" s="49">
        <f>'Optional Test Detail'!$H$414</f>
        <v>1</v>
      </c>
    </row>
    <row r="5387" spans="1:4" x14ac:dyDescent="0.35">
      <c r="A5387">
        <v>368</v>
      </c>
      <c r="B5387" t="str">
        <f t="shared" si="68"/>
        <v>BSX-%OTH-368</v>
      </c>
      <c r="C5387" t="s">
        <v>2173</v>
      </c>
      <c r="D5387" s="49">
        <f>'Optional Test Detail'!$H$415</f>
        <v>1</v>
      </c>
    </row>
    <row r="5388" spans="1:4" x14ac:dyDescent="0.35">
      <c r="A5388">
        <v>369</v>
      </c>
      <c r="B5388" t="str">
        <f t="shared" si="68"/>
        <v>BSX-%OTH-369</v>
      </c>
      <c r="C5388" t="s">
        <v>2174</v>
      </c>
      <c r="D5388" s="49">
        <f>'Optional Test Detail'!$H$416</f>
        <v>1</v>
      </c>
    </row>
    <row r="5389" spans="1:4" x14ac:dyDescent="0.35">
      <c r="A5389">
        <v>370</v>
      </c>
      <c r="B5389" t="str">
        <f t="shared" si="68"/>
        <v>BSX-%OTH-370</v>
      </c>
      <c r="C5389" t="s">
        <v>2175</v>
      </c>
      <c r="D5389" s="49">
        <f>'Optional Test Detail'!$H$417</f>
        <v>1</v>
      </c>
    </row>
    <row r="5390" spans="1:4" x14ac:dyDescent="0.35">
      <c r="A5390">
        <v>371</v>
      </c>
      <c r="B5390" t="str">
        <f t="shared" si="68"/>
        <v>BSX-%OTH-371</v>
      </c>
      <c r="C5390" t="s">
        <v>2176</v>
      </c>
      <c r="D5390" s="49">
        <f>'Optional Test Detail'!$H$418</f>
        <v>1</v>
      </c>
    </row>
    <row r="5391" spans="1:4" x14ac:dyDescent="0.35">
      <c r="A5391">
        <v>372</v>
      </c>
      <c r="B5391" t="str">
        <f t="shared" si="68"/>
        <v>BSX-%OTH-372</v>
      </c>
      <c r="C5391" t="s">
        <v>2177</v>
      </c>
      <c r="D5391" s="49">
        <f>'Optional Test Detail'!$H$419</f>
        <v>1</v>
      </c>
    </row>
    <row r="5392" spans="1:4" x14ac:dyDescent="0.35">
      <c r="A5392">
        <v>373</v>
      </c>
      <c r="B5392" t="str">
        <f t="shared" si="68"/>
        <v>BSX-%OTH-373</v>
      </c>
      <c r="C5392" t="s">
        <v>2178</v>
      </c>
      <c r="D5392" s="49">
        <f>'Optional Test Detail'!$H$420</f>
        <v>1</v>
      </c>
    </row>
    <row r="5393" spans="1:4" x14ac:dyDescent="0.35">
      <c r="A5393">
        <v>374</v>
      </c>
      <c r="B5393" t="str">
        <f t="shared" si="68"/>
        <v>BSX-%OTH-374</v>
      </c>
      <c r="C5393" t="s">
        <v>2179</v>
      </c>
      <c r="D5393" s="49">
        <f>'Optional Test Detail'!$H$421</f>
        <v>1</v>
      </c>
    </row>
    <row r="5394" spans="1:4" x14ac:dyDescent="0.35">
      <c r="A5394">
        <v>375</v>
      </c>
      <c r="B5394" t="str">
        <f t="shared" si="68"/>
        <v>BSX-%OTH-375</v>
      </c>
      <c r="C5394" t="s">
        <v>2180</v>
      </c>
      <c r="D5394" s="49">
        <f>'Optional Test Detail'!$H$422</f>
        <v>1</v>
      </c>
    </row>
    <row r="5395" spans="1:4" x14ac:dyDescent="0.35">
      <c r="A5395">
        <v>376</v>
      </c>
      <c r="B5395" t="str">
        <f t="shared" si="68"/>
        <v>BSX-%OTH-376</v>
      </c>
      <c r="C5395" t="s">
        <v>2181</v>
      </c>
      <c r="D5395" s="49">
        <f>'Optional Test Detail'!$H$423</f>
        <v>1</v>
      </c>
    </row>
    <row r="5396" spans="1:4" x14ac:dyDescent="0.35">
      <c r="A5396">
        <v>377</v>
      </c>
      <c r="B5396" t="str">
        <f t="shared" si="68"/>
        <v>BSX-%OTH-377</v>
      </c>
      <c r="C5396" t="s">
        <v>2182</v>
      </c>
      <c r="D5396" s="49">
        <f>'Optional Test Detail'!$H$424</f>
        <v>1</v>
      </c>
    </row>
    <row r="5397" spans="1:4" x14ac:dyDescent="0.35">
      <c r="A5397">
        <v>378</v>
      </c>
      <c r="B5397" t="str">
        <f t="shared" si="68"/>
        <v>BSX-%OTH-378</v>
      </c>
      <c r="C5397" t="s">
        <v>2183</v>
      </c>
      <c r="D5397" s="49">
        <f>'Optional Test Detail'!$H$425</f>
        <v>1</v>
      </c>
    </row>
    <row r="5398" spans="1:4" x14ac:dyDescent="0.35">
      <c r="A5398">
        <v>379</v>
      </c>
      <c r="B5398" t="str">
        <f t="shared" si="68"/>
        <v>BSX-%OTH-379</v>
      </c>
      <c r="C5398" t="s">
        <v>2184</v>
      </c>
      <c r="D5398" s="49">
        <f>'Optional Test Detail'!$H$426</f>
        <v>1</v>
      </c>
    </row>
    <row r="5399" spans="1:4" x14ac:dyDescent="0.35">
      <c r="A5399">
        <v>380</v>
      </c>
      <c r="B5399" t="str">
        <f t="shared" si="68"/>
        <v>BSX-%OTH-380</v>
      </c>
      <c r="C5399" t="s">
        <v>2185</v>
      </c>
      <c r="D5399" s="49">
        <f>'Optional Test Detail'!$H$427</f>
        <v>1</v>
      </c>
    </row>
    <row r="5400" spans="1:4" x14ac:dyDescent="0.35">
      <c r="A5400">
        <v>381</v>
      </c>
      <c r="B5400" t="str">
        <f t="shared" si="68"/>
        <v>BSX-%OTH-381</v>
      </c>
      <c r="C5400" t="s">
        <v>2186</v>
      </c>
      <c r="D5400" s="49">
        <f>'Optional Test Detail'!$H$428</f>
        <v>1</v>
      </c>
    </row>
    <row r="5401" spans="1:4" x14ac:dyDescent="0.35">
      <c r="A5401">
        <v>382</v>
      </c>
      <c r="B5401" t="str">
        <f t="shared" si="68"/>
        <v>BSX-%OTH-382</v>
      </c>
      <c r="C5401" t="s">
        <v>2187</v>
      </c>
      <c r="D5401" s="49">
        <f>'Optional Test Detail'!$H$429</f>
        <v>1</v>
      </c>
    </row>
    <row r="5402" spans="1:4" x14ac:dyDescent="0.35">
      <c r="A5402">
        <v>383</v>
      </c>
      <c r="B5402" t="str">
        <f t="shared" si="68"/>
        <v>BSX-%OTH-383</v>
      </c>
      <c r="C5402" t="s">
        <v>2188</v>
      </c>
      <c r="D5402" s="49">
        <f>'Optional Test Detail'!$H$430</f>
        <v>1</v>
      </c>
    </row>
    <row r="5403" spans="1:4" x14ac:dyDescent="0.35">
      <c r="A5403">
        <v>384</v>
      </c>
      <c r="B5403" t="str">
        <f t="shared" si="68"/>
        <v>BSX-%OTH-384</v>
      </c>
      <c r="C5403" t="s">
        <v>2189</v>
      </c>
      <c r="D5403" s="49">
        <f>'Optional Test Detail'!$H$431</f>
        <v>1</v>
      </c>
    </row>
    <row r="5404" spans="1:4" x14ac:dyDescent="0.35">
      <c r="A5404">
        <v>385</v>
      </c>
      <c r="B5404" t="str">
        <f t="shared" si="68"/>
        <v>BSX-%OTH-385</v>
      </c>
      <c r="C5404" t="s">
        <v>2190</v>
      </c>
      <c r="D5404" s="49">
        <f>'Optional Test Detail'!$H$432</f>
        <v>1</v>
      </c>
    </row>
    <row r="5405" spans="1:4" x14ac:dyDescent="0.35">
      <c r="A5405">
        <v>386</v>
      </c>
      <c r="B5405" t="str">
        <f t="shared" si="68"/>
        <v>BSX-%OTH-386</v>
      </c>
      <c r="C5405" t="s">
        <v>2191</v>
      </c>
      <c r="D5405" s="49">
        <f>'Optional Test Detail'!$H$433</f>
        <v>1</v>
      </c>
    </row>
    <row r="5406" spans="1:4" x14ac:dyDescent="0.35">
      <c r="A5406">
        <v>387</v>
      </c>
      <c r="B5406" t="str">
        <f t="shared" si="68"/>
        <v>BSX-%OTH-387</v>
      </c>
      <c r="C5406" t="s">
        <v>2192</v>
      </c>
      <c r="D5406" s="49">
        <f>'Optional Test Detail'!$H$434</f>
        <v>1</v>
      </c>
    </row>
    <row r="5407" spans="1:4" x14ac:dyDescent="0.35">
      <c r="A5407">
        <v>388</v>
      </c>
      <c r="B5407" t="str">
        <f t="shared" si="68"/>
        <v>BSX-%OTH-388</v>
      </c>
      <c r="C5407" t="s">
        <v>2193</v>
      </c>
      <c r="D5407" s="49">
        <f>'Optional Test Detail'!$H$435</f>
        <v>1</v>
      </c>
    </row>
    <row r="5408" spans="1:4" x14ac:dyDescent="0.35">
      <c r="A5408">
        <v>389</v>
      </c>
      <c r="B5408" t="str">
        <f t="shared" si="68"/>
        <v>BSX-%OTH-389</v>
      </c>
      <c r="C5408" t="s">
        <v>2194</v>
      </c>
      <c r="D5408" s="49">
        <f>'Optional Test Detail'!$H$436</f>
        <v>1</v>
      </c>
    </row>
    <row r="5409" spans="1:4" x14ac:dyDescent="0.35">
      <c r="A5409">
        <v>390</v>
      </c>
      <c r="B5409" t="str">
        <f t="shared" si="68"/>
        <v>BSX-%OTH-390</v>
      </c>
      <c r="C5409" t="s">
        <v>2195</v>
      </c>
      <c r="D5409" s="49">
        <f>'Optional Test Detail'!$H$437</f>
        <v>1</v>
      </c>
    </row>
    <row r="5410" spans="1:4" x14ac:dyDescent="0.35">
      <c r="A5410">
        <v>391</v>
      </c>
      <c r="B5410" t="str">
        <f t="shared" si="68"/>
        <v>BSX-%OTH-391</v>
      </c>
      <c r="C5410" t="s">
        <v>2196</v>
      </c>
      <c r="D5410" s="49">
        <f>'Optional Test Detail'!$H$438</f>
        <v>1</v>
      </c>
    </row>
    <row r="5411" spans="1:4" x14ac:dyDescent="0.35">
      <c r="A5411">
        <v>392</v>
      </c>
      <c r="B5411" t="str">
        <f t="shared" si="68"/>
        <v>BSX-%OTH-392</v>
      </c>
      <c r="C5411" t="s">
        <v>2197</v>
      </c>
      <c r="D5411" s="49">
        <f>'Optional Test Detail'!$H$439</f>
        <v>1</v>
      </c>
    </row>
    <row r="5412" spans="1:4" x14ac:dyDescent="0.35">
      <c r="A5412">
        <v>393</v>
      </c>
      <c r="B5412" t="str">
        <f t="shared" si="68"/>
        <v>BSX-%OTH-393</v>
      </c>
      <c r="C5412" t="s">
        <v>2198</v>
      </c>
      <c r="D5412" s="49">
        <f>'Optional Test Detail'!$H$440</f>
        <v>1</v>
      </c>
    </row>
    <row r="5413" spans="1:4" x14ac:dyDescent="0.35">
      <c r="A5413">
        <v>394</v>
      </c>
      <c r="B5413" t="str">
        <f t="shared" si="68"/>
        <v>BSX-%OTH-394</v>
      </c>
      <c r="C5413" t="s">
        <v>2199</v>
      </c>
      <c r="D5413" s="49">
        <f>'Optional Test Detail'!$H$441</f>
        <v>1</v>
      </c>
    </row>
    <row r="5414" spans="1:4" x14ac:dyDescent="0.35">
      <c r="A5414">
        <v>395</v>
      </c>
      <c r="B5414" t="str">
        <f t="shared" si="68"/>
        <v>BSX-%OTH-395</v>
      </c>
      <c r="C5414" t="s">
        <v>2200</v>
      </c>
      <c r="D5414" s="49">
        <f>'Optional Test Detail'!$H$442</f>
        <v>1</v>
      </c>
    </row>
    <row r="5415" spans="1:4" x14ac:dyDescent="0.35">
      <c r="A5415">
        <v>396</v>
      </c>
      <c r="B5415" t="str">
        <f t="shared" si="68"/>
        <v>BSX-%OTH-396</v>
      </c>
      <c r="C5415" t="s">
        <v>2201</v>
      </c>
      <c r="D5415" s="49">
        <f>'Optional Test Detail'!$H$443</f>
        <v>1</v>
      </c>
    </row>
    <row r="5416" spans="1:4" x14ac:dyDescent="0.35">
      <c r="A5416">
        <v>397</v>
      </c>
      <c r="B5416" t="str">
        <f t="shared" si="68"/>
        <v>BSX-%OTH-397</v>
      </c>
      <c r="C5416" t="s">
        <v>2202</v>
      </c>
      <c r="D5416" s="49">
        <f>'Optional Test Detail'!$H$444</f>
        <v>1</v>
      </c>
    </row>
    <row r="5417" spans="1:4" x14ac:dyDescent="0.35">
      <c r="A5417">
        <v>398</v>
      </c>
      <c r="B5417" t="str">
        <f t="shared" si="68"/>
        <v>BSX-%OTH-398</v>
      </c>
      <c r="C5417" t="s">
        <v>2203</v>
      </c>
      <c r="D5417" s="49">
        <f>'Optional Test Detail'!$H$445</f>
        <v>1</v>
      </c>
    </row>
    <row r="5418" spans="1:4" x14ac:dyDescent="0.35">
      <c r="A5418">
        <v>399</v>
      </c>
      <c r="B5418" t="str">
        <f t="shared" si="68"/>
        <v>BSX-%OTH-399</v>
      </c>
      <c r="C5418" t="s">
        <v>2204</v>
      </c>
      <c r="D5418" s="49">
        <f>'Optional Test Detail'!$H$446</f>
        <v>1</v>
      </c>
    </row>
    <row r="5419" spans="1:4" x14ac:dyDescent="0.35">
      <c r="A5419">
        <v>400</v>
      </c>
      <c r="B5419" t="str">
        <f t="shared" si="68"/>
        <v>BSX-%OTH-400</v>
      </c>
      <c r="C5419" t="s">
        <v>2205</v>
      </c>
      <c r="D5419" s="49">
        <f>'Optional Test Detail'!$H$447</f>
        <v>1</v>
      </c>
    </row>
    <row r="5420" spans="1:4" x14ac:dyDescent="0.35">
      <c r="A5420">
        <v>401</v>
      </c>
      <c r="B5420" t="str">
        <f t="shared" si="68"/>
        <v>BSX-%OTH-401</v>
      </c>
      <c r="C5420" t="s">
        <v>2206</v>
      </c>
      <c r="D5420" s="49">
        <f>'Optional Test Detail'!$H$448</f>
        <v>1</v>
      </c>
    </row>
    <row r="5421" spans="1:4" x14ac:dyDescent="0.35">
      <c r="A5421">
        <v>402</v>
      </c>
      <c r="B5421" t="str">
        <f t="shared" si="68"/>
        <v>BSX-%OTH-402</v>
      </c>
      <c r="C5421" t="s">
        <v>2207</v>
      </c>
      <c r="D5421" s="49">
        <f>'Optional Test Detail'!$H$449</f>
        <v>1</v>
      </c>
    </row>
    <row r="5422" spans="1:4" x14ac:dyDescent="0.35">
      <c r="A5422">
        <v>403</v>
      </c>
      <c r="B5422" t="str">
        <f t="shared" si="68"/>
        <v>BSX-%OTH-403</v>
      </c>
      <c r="C5422" t="s">
        <v>2208</v>
      </c>
      <c r="D5422" s="49">
        <f>'Optional Test Detail'!$H$450</f>
        <v>1</v>
      </c>
    </row>
    <row r="5423" spans="1:4" x14ac:dyDescent="0.35">
      <c r="A5423">
        <v>404</v>
      </c>
      <c r="B5423" t="str">
        <f t="shared" si="68"/>
        <v>BSX-%OTH-404</v>
      </c>
      <c r="C5423" t="s">
        <v>2209</v>
      </c>
      <c r="D5423" s="49">
        <f>'Optional Test Detail'!$H$451</f>
        <v>1</v>
      </c>
    </row>
    <row r="5424" spans="1:4" x14ac:dyDescent="0.35">
      <c r="A5424">
        <v>405</v>
      </c>
      <c r="B5424" t="str">
        <f t="shared" si="68"/>
        <v>BSX-%OTH-405</v>
      </c>
      <c r="C5424" t="s">
        <v>2210</v>
      </c>
      <c r="D5424" s="49">
        <f>'Optional Test Detail'!$H$452</f>
        <v>1</v>
      </c>
    </row>
    <row r="5425" spans="1:4" x14ac:dyDescent="0.35">
      <c r="A5425">
        <v>406</v>
      </c>
      <c r="B5425" t="str">
        <f t="shared" si="68"/>
        <v>BSX-%OTH-406</v>
      </c>
      <c r="C5425" t="s">
        <v>2211</v>
      </c>
      <c r="D5425" s="49">
        <f>'Optional Test Detail'!$H$453</f>
        <v>1</v>
      </c>
    </row>
    <row r="5426" spans="1:4" x14ac:dyDescent="0.35">
      <c r="A5426">
        <v>407</v>
      </c>
      <c r="B5426" t="str">
        <f t="shared" si="68"/>
        <v>BSX-%OTH-407</v>
      </c>
      <c r="C5426" t="s">
        <v>2212</v>
      </c>
      <c r="D5426" s="49">
        <f>'Optional Test Detail'!$H$454</f>
        <v>1</v>
      </c>
    </row>
    <row r="5427" spans="1:4" x14ac:dyDescent="0.35">
      <c r="A5427">
        <v>408</v>
      </c>
      <c r="B5427" t="str">
        <f t="shared" si="68"/>
        <v>BSX-%OTH-408</v>
      </c>
      <c r="C5427" t="s">
        <v>2213</v>
      </c>
      <c r="D5427" s="49">
        <f>'Optional Test Detail'!$H$455</f>
        <v>1</v>
      </c>
    </row>
    <row r="5428" spans="1:4" x14ac:dyDescent="0.35">
      <c r="A5428">
        <v>409</v>
      </c>
      <c r="B5428" t="str">
        <f t="shared" si="68"/>
        <v>BSX-%OTH-409</v>
      </c>
      <c r="C5428" t="s">
        <v>2214</v>
      </c>
      <c r="D5428" s="49">
        <f>'Optional Test Detail'!$H$456</f>
        <v>1</v>
      </c>
    </row>
    <row r="5429" spans="1:4" x14ac:dyDescent="0.35">
      <c r="A5429">
        <v>410</v>
      </c>
      <c r="B5429" t="str">
        <f t="shared" si="68"/>
        <v>BSX-%OTH-410</v>
      </c>
      <c r="C5429" t="s">
        <v>2215</v>
      </c>
      <c r="D5429" s="49">
        <f>'Optional Test Detail'!$H$457</f>
        <v>1</v>
      </c>
    </row>
    <row r="5430" spans="1:4" x14ac:dyDescent="0.35">
      <c r="A5430">
        <v>411</v>
      </c>
      <c r="B5430" t="str">
        <f t="shared" si="68"/>
        <v>BSX-%OTH-411</v>
      </c>
      <c r="C5430" t="s">
        <v>2216</v>
      </c>
      <c r="D5430" s="49">
        <f>'Optional Test Detail'!$H$458</f>
        <v>1</v>
      </c>
    </row>
    <row r="5431" spans="1:4" x14ac:dyDescent="0.35">
      <c r="A5431">
        <v>412</v>
      </c>
      <c r="B5431" t="str">
        <f t="shared" si="68"/>
        <v>BSX-%OTH-412</v>
      </c>
      <c r="C5431" t="s">
        <v>2217</v>
      </c>
      <c r="D5431" s="49">
        <f>'Optional Test Detail'!$H$459</f>
        <v>1</v>
      </c>
    </row>
    <row r="5432" spans="1:4" x14ac:dyDescent="0.35">
      <c r="A5432">
        <v>413</v>
      </c>
      <c r="B5432" t="str">
        <f t="shared" si="68"/>
        <v>BSX-%OTH-413</v>
      </c>
      <c r="C5432" t="s">
        <v>2218</v>
      </c>
      <c r="D5432" s="49">
        <f>'Optional Test Detail'!$H$460</f>
        <v>1</v>
      </c>
    </row>
    <row r="5433" spans="1:4" x14ac:dyDescent="0.35">
      <c r="A5433">
        <v>414</v>
      </c>
      <c r="B5433" t="str">
        <f t="shared" ref="B5433:B5493" si="69">IF(A5433="","",CONCATENATE("BSX-%OTH-",A5433))</f>
        <v>BSX-%OTH-414</v>
      </c>
      <c r="C5433" t="s">
        <v>2219</v>
      </c>
      <c r="D5433" s="49">
        <f>'Optional Test Detail'!$H$461</f>
        <v>1</v>
      </c>
    </row>
    <row r="5434" spans="1:4" x14ac:dyDescent="0.35">
      <c r="A5434">
        <v>415</v>
      </c>
      <c r="B5434" t="str">
        <f t="shared" si="69"/>
        <v>BSX-%OTH-415</v>
      </c>
      <c r="C5434" t="s">
        <v>2220</v>
      </c>
      <c r="D5434" s="49">
        <f>'Optional Test Detail'!$H$462</f>
        <v>1</v>
      </c>
    </row>
    <row r="5435" spans="1:4" x14ac:dyDescent="0.35">
      <c r="A5435">
        <v>416</v>
      </c>
      <c r="B5435" t="str">
        <f t="shared" si="69"/>
        <v>BSX-%OTH-416</v>
      </c>
      <c r="C5435" t="s">
        <v>2221</v>
      </c>
      <c r="D5435" s="49">
        <f>'Optional Test Detail'!$H$463</f>
        <v>1</v>
      </c>
    </row>
    <row r="5436" spans="1:4" x14ac:dyDescent="0.35">
      <c r="A5436">
        <v>417</v>
      </c>
      <c r="B5436" t="str">
        <f t="shared" si="69"/>
        <v>BSX-%OTH-417</v>
      </c>
      <c r="C5436" t="s">
        <v>2222</v>
      </c>
      <c r="D5436" s="49">
        <f>'Optional Test Detail'!$H$464</f>
        <v>1</v>
      </c>
    </row>
    <row r="5437" spans="1:4" x14ac:dyDescent="0.35">
      <c r="A5437">
        <v>418</v>
      </c>
      <c r="B5437" t="str">
        <f t="shared" si="69"/>
        <v>BSX-%OTH-418</v>
      </c>
      <c r="C5437" t="s">
        <v>2223</v>
      </c>
      <c r="D5437" s="49">
        <f>'Optional Test Detail'!$H$465</f>
        <v>0</v>
      </c>
    </row>
    <row r="5438" spans="1:4" x14ac:dyDescent="0.35">
      <c r="A5438">
        <v>419</v>
      </c>
      <c r="B5438" t="str">
        <f t="shared" si="69"/>
        <v>BSX-%OTH-419</v>
      </c>
      <c r="C5438" t="s">
        <v>2224</v>
      </c>
      <c r="D5438" s="49">
        <f>'Optional Test Detail'!$H$466</f>
        <v>0</v>
      </c>
    </row>
    <row r="5439" spans="1:4" x14ac:dyDescent="0.35">
      <c r="A5439" t="s">
        <v>2297</v>
      </c>
      <c r="B5439" t="str">
        <f t="shared" si="69"/>
        <v/>
      </c>
    </row>
    <row r="5440" spans="1:4" x14ac:dyDescent="0.35">
      <c r="A5440" t="s">
        <v>2297</v>
      </c>
      <c r="B5440" t="str">
        <f t="shared" si="69"/>
        <v/>
      </c>
      <c r="C5440" t="s">
        <v>2293</v>
      </c>
    </row>
    <row r="5441" spans="1:4" x14ac:dyDescent="0.35">
      <c r="A5441">
        <v>420</v>
      </c>
      <c r="B5441" t="str">
        <f t="shared" si="69"/>
        <v>BSX-%OTH-420</v>
      </c>
      <c r="C5441" t="s">
        <v>2226</v>
      </c>
      <c r="D5441" s="49">
        <f>'Optional Test Detail'!$H$469</f>
        <v>1</v>
      </c>
    </row>
    <row r="5442" spans="1:4" x14ac:dyDescent="0.35">
      <c r="A5442">
        <v>421</v>
      </c>
      <c r="B5442" t="str">
        <f t="shared" si="69"/>
        <v>BSX-%OTH-421</v>
      </c>
      <c r="C5442" t="s">
        <v>2227</v>
      </c>
      <c r="D5442" s="49">
        <f>'Optional Test Detail'!$H$470</f>
        <v>1</v>
      </c>
    </row>
    <row r="5443" spans="1:4" x14ac:dyDescent="0.35">
      <c r="A5443">
        <v>422</v>
      </c>
      <c r="B5443" t="str">
        <f t="shared" si="69"/>
        <v>BSX-%OTH-422</v>
      </c>
      <c r="C5443" t="s">
        <v>2228</v>
      </c>
      <c r="D5443" s="49">
        <f>'Optional Test Detail'!$H$471</f>
        <v>1</v>
      </c>
    </row>
    <row r="5444" spans="1:4" x14ac:dyDescent="0.35">
      <c r="A5444">
        <v>423</v>
      </c>
      <c r="B5444" t="str">
        <f t="shared" si="69"/>
        <v>BSX-%OTH-423</v>
      </c>
      <c r="C5444" t="s">
        <v>2229</v>
      </c>
      <c r="D5444" s="49">
        <f>'Optional Test Detail'!$H$472</f>
        <v>1</v>
      </c>
    </row>
    <row r="5445" spans="1:4" x14ac:dyDescent="0.35">
      <c r="A5445">
        <v>424</v>
      </c>
      <c r="B5445" t="str">
        <f t="shared" si="69"/>
        <v>BSX-%OTH-424</v>
      </c>
      <c r="C5445" t="s">
        <v>2230</v>
      </c>
      <c r="D5445" s="49">
        <f>'Optional Test Detail'!$H$473</f>
        <v>0</v>
      </c>
    </row>
    <row r="5446" spans="1:4" x14ac:dyDescent="0.35">
      <c r="A5446">
        <v>425</v>
      </c>
      <c r="B5446" t="str">
        <f t="shared" si="69"/>
        <v>BSX-%OTH-425</v>
      </c>
      <c r="C5446" t="s">
        <v>2231</v>
      </c>
      <c r="D5446" s="49">
        <f>'Optional Test Detail'!$H$474</f>
        <v>0</v>
      </c>
    </row>
    <row r="5447" spans="1:4" x14ac:dyDescent="0.35">
      <c r="A5447" t="s">
        <v>2297</v>
      </c>
      <c r="B5447" t="str">
        <f t="shared" si="69"/>
        <v/>
      </c>
    </row>
    <row r="5448" spans="1:4" x14ac:dyDescent="0.35">
      <c r="A5448" t="s">
        <v>2297</v>
      </c>
      <c r="B5448" t="str">
        <f t="shared" si="69"/>
        <v/>
      </c>
      <c r="C5448" t="s">
        <v>2294</v>
      </c>
    </row>
    <row r="5449" spans="1:4" x14ac:dyDescent="0.35">
      <c r="A5449">
        <v>426</v>
      </c>
      <c r="B5449" t="str">
        <f t="shared" si="69"/>
        <v>BSX-%OTH-426</v>
      </c>
      <c r="C5449" t="s">
        <v>2232</v>
      </c>
      <c r="D5449" s="49">
        <f>'Optional Test Detail'!$H$477</f>
        <v>1</v>
      </c>
    </row>
    <row r="5450" spans="1:4" x14ac:dyDescent="0.35">
      <c r="A5450">
        <v>427</v>
      </c>
      <c r="B5450" t="str">
        <f t="shared" si="69"/>
        <v>BSX-%OTH-427</v>
      </c>
      <c r="C5450" t="s">
        <v>2233</v>
      </c>
      <c r="D5450" s="49">
        <f>'Optional Test Detail'!$H$478</f>
        <v>1</v>
      </c>
    </row>
    <row r="5451" spans="1:4" x14ac:dyDescent="0.35">
      <c r="A5451">
        <v>428</v>
      </c>
      <c r="B5451" t="str">
        <f t="shared" si="69"/>
        <v>BSX-%OTH-428</v>
      </c>
      <c r="C5451" t="s">
        <v>2234</v>
      </c>
      <c r="D5451" s="49">
        <f>'Optional Test Detail'!$H$479</f>
        <v>1</v>
      </c>
    </row>
    <row r="5452" spans="1:4" x14ac:dyDescent="0.35">
      <c r="A5452">
        <v>429</v>
      </c>
      <c r="B5452" t="str">
        <f t="shared" si="69"/>
        <v>BSX-%OTH-429</v>
      </c>
      <c r="C5452" t="s">
        <v>2235</v>
      </c>
      <c r="D5452" s="49">
        <f>'Optional Test Detail'!$H$480</f>
        <v>1</v>
      </c>
    </row>
    <row r="5453" spans="1:4" x14ac:dyDescent="0.35">
      <c r="A5453">
        <v>430</v>
      </c>
      <c r="B5453" t="str">
        <f t="shared" si="69"/>
        <v>BSX-%OTH-430</v>
      </c>
      <c r="C5453" t="s">
        <v>2236</v>
      </c>
      <c r="D5453" s="49">
        <f>'Optional Test Detail'!$H$481</f>
        <v>1</v>
      </c>
    </row>
    <row r="5454" spans="1:4" x14ac:dyDescent="0.35">
      <c r="A5454">
        <v>431</v>
      </c>
      <c r="B5454" t="str">
        <f t="shared" si="69"/>
        <v>BSX-%OTH-431</v>
      </c>
      <c r="C5454" t="s">
        <v>2237</v>
      </c>
      <c r="D5454" s="49">
        <f>'Optional Test Detail'!$H$482</f>
        <v>1</v>
      </c>
    </row>
    <row r="5455" spans="1:4" x14ac:dyDescent="0.35">
      <c r="A5455">
        <v>432</v>
      </c>
      <c r="B5455" t="str">
        <f t="shared" si="69"/>
        <v>BSX-%OTH-432</v>
      </c>
      <c r="C5455" t="s">
        <v>2238</v>
      </c>
      <c r="D5455" s="49">
        <f>'Optional Test Detail'!$H$483</f>
        <v>1</v>
      </c>
    </row>
    <row r="5456" spans="1:4" x14ac:dyDescent="0.35">
      <c r="A5456">
        <v>433</v>
      </c>
      <c r="B5456" t="str">
        <f t="shared" si="69"/>
        <v>BSX-%OTH-433</v>
      </c>
      <c r="C5456" t="s">
        <v>2270</v>
      </c>
      <c r="D5456" s="49">
        <f>'Optional Test Detail'!$H$484</f>
        <v>0</v>
      </c>
    </row>
    <row r="5457" spans="1:4" x14ac:dyDescent="0.35">
      <c r="A5457">
        <v>434</v>
      </c>
      <c r="B5457" t="str">
        <f t="shared" si="69"/>
        <v>BSX-%OTH-434</v>
      </c>
      <c r="C5457" t="s">
        <v>2271</v>
      </c>
      <c r="D5457" s="49">
        <f>'Optional Test Detail'!$H$485</f>
        <v>0</v>
      </c>
    </row>
    <row r="5458" spans="1:4" x14ac:dyDescent="0.35">
      <c r="A5458" t="s">
        <v>2297</v>
      </c>
      <c r="B5458" t="str">
        <f t="shared" si="69"/>
        <v/>
      </c>
    </row>
    <row r="5459" spans="1:4" x14ac:dyDescent="0.35">
      <c r="A5459" t="s">
        <v>2297</v>
      </c>
      <c r="B5459" t="str">
        <f t="shared" si="69"/>
        <v/>
      </c>
      <c r="C5459" t="s">
        <v>2295</v>
      </c>
    </row>
    <row r="5460" spans="1:4" x14ac:dyDescent="0.35">
      <c r="A5460">
        <v>435</v>
      </c>
      <c r="B5460" t="str">
        <f t="shared" si="69"/>
        <v>BSX-%OTH-435</v>
      </c>
      <c r="C5460" t="s">
        <v>2239</v>
      </c>
      <c r="D5460" s="49">
        <f>'Optional Test Detail'!$H$488</f>
        <v>1</v>
      </c>
    </row>
    <row r="5461" spans="1:4" x14ac:dyDescent="0.35">
      <c r="A5461">
        <v>436</v>
      </c>
      <c r="B5461" t="str">
        <f t="shared" si="69"/>
        <v>BSX-%OTH-436</v>
      </c>
      <c r="C5461" t="s">
        <v>2240</v>
      </c>
      <c r="D5461" s="49">
        <f>'Optional Test Detail'!$H$489</f>
        <v>1</v>
      </c>
    </row>
    <row r="5462" spans="1:4" x14ac:dyDescent="0.35">
      <c r="A5462">
        <v>437</v>
      </c>
      <c r="B5462" t="str">
        <f t="shared" si="69"/>
        <v>BSX-%OTH-437</v>
      </c>
      <c r="C5462" t="s">
        <v>2241</v>
      </c>
      <c r="D5462" s="49">
        <f>'Optional Test Detail'!$H$490</f>
        <v>1</v>
      </c>
    </row>
    <row r="5463" spans="1:4" x14ac:dyDescent="0.35">
      <c r="A5463">
        <v>438</v>
      </c>
      <c r="B5463" t="str">
        <f t="shared" si="69"/>
        <v>BSX-%OTH-438</v>
      </c>
      <c r="C5463" t="s">
        <v>2242</v>
      </c>
      <c r="D5463" s="49">
        <f>'Optional Test Detail'!$H$491</f>
        <v>1</v>
      </c>
    </row>
    <row r="5464" spans="1:4" x14ac:dyDescent="0.35">
      <c r="A5464">
        <v>439</v>
      </c>
      <c r="B5464" t="str">
        <f t="shared" si="69"/>
        <v>BSX-%OTH-439</v>
      </c>
      <c r="C5464" t="s">
        <v>2243</v>
      </c>
      <c r="D5464" s="49">
        <f>'Optional Test Detail'!$H$492</f>
        <v>1</v>
      </c>
    </row>
    <row r="5465" spans="1:4" x14ac:dyDescent="0.35">
      <c r="A5465">
        <v>440</v>
      </c>
      <c r="B5465" t="str">
        <f t="shared" si="69"/>
        <v>BSX-%OTH-440</v>
      </c>
      <c r="C5465" t="s">
        <v>2244</v>
      </c>
      <c r="D5465" s="49">
        <f>'Optional Test Detail'!$H$493</f>
        <v>1</v>
      </c>
    </row>
    <row r="5466" spans="1:4" x14ac:dyDescent="0.35">
      <c r="A5466">
        <v>441</v>
      </c>
      <c r="B5466" t="str">
        <f t="shared" si="69"/>
        <v>BSX-%OTH-441</v>
      </c>
      <c r="C5466" t="s">
        <v>2245</v>
      </c>
      <c r="D5466" s="49">
        <f>'Optional Test Detail'!$H$494</f>
        <v>1</v>
      </c>
    </row>
    <row r="5467" spans="1:4" x14ac:dyDescent="0.35">
      <c r="A5467">
        <v>442</v>
      </c>
      <c r="B5467" t="str">
        <f t="shared" si="69"/>
        <v>BSX-%OTH-442</v>
      </c>
      <c r="C5467" t="s">
        <v>2246</v>
      </c>
      <c r="D5467" s="49">
        <f>'Optional Test Detail'!$H$495</f>
        <v>1</v>
      </c>
    </row>
    <row r="5468" spans="1:4" x14ac:dyDescent="0.35">
      <c r="A5468">
        <v>443</v>
      </c>
      <c r="B5468" t="str">
        <f t="shared" si="69"/>
        <v>BSX-%OTH-443</v>
      </c>
      <c r="C5468" t="s">
        <v>184</v>
      </c>
      <c r="D5468" s="49">
        <f>'Optional Test Detail'!$H$496</f>
        <v>1</v>
      </c>
    </row>
    <row r="5469" spans="1:4" x14ac:dyDescent="0.35">
      <c r="A5469">
        <v>444</v>
      </c>
      <c r="B5469" t="str">
        <f t="shared" si="69"/>
        <v>BSX-%OTH-444</v>
      </c>
      <c r="C5469" t="s">
        <v>2247</v>
      </c>
      <c r="D5469" s="49">
        <f>'Optional Test Detail'!$H$497</f>
        <v>1</v>
      </c>
    </row>
    <row r="5470" spans="1:4" x14ac:dyDescent="0.35">
      <c r="A5470">
        <v>445</v>
      </c>
      <c r="B5470" t="str">
        <f t="shared" si="69"/>
        <v>BSX-%OTH-445</v>
      </c>
      <c r="C5470" t="s">
        <v>2248</v>
      </c>
      <c r="D5470" s="49">
        <f>'Optional Test Detail'!$H$498</f>
        <v>1</v>
      </c>
    </row>
    <row r="5471" spans="1:4" x14ac:dyDescent="0.35">
      <c r="A5471">
        <v>446</v>
      </c>
      <c r="B5471" t="str">
        <f t="shared" si="69"/>
        <v>BSX-%OTH-446</v>
      </c>
      <c r="C5471" t="s">
        <v>2249</v>
      </c>
      <c r="D5471" s="49">
        <f>'Optional Test Detail'!$H$499</f>
        <v>1</v>
      </c>
    </row>
    <row r="5472" spans="1:4" x14ac:dyDescent="0.35">
      <c r="A5472">
        <v>447</v>
      </c>
      <c r="B5472" t="str">
        <f t="shared" si="69"/>
        <v>BSX-%OTH-447</v>
      </c>
      <c r="C5472" t="s">
        <v>2250</v>
      </c>
      <c r="D5472" s="49">
        <f>'Optional Test Detail'!$H$500</f>
        <v>1</v>
      </c>
    </row>
    <row r="5473" spans="1:4" x14ac:dyDescent="0.35">
      <c r="A5473">
        <v>448</v>
      </c>
      <c r="B5473" t="str">
        <f t="shared" si="69"/>
        <v>BSX-%OTH-448</v>
      </c>
      <c r="C5473" t="s">
        <v>2251</v>
      </c>
      <c r="D5473" s="49">
        <f>'Optional Test Detail'!$H$501</f>
        <v>1</v>
      </c>
    </row>
    <row r="5474" spans="1:4" x14ac:dyDescent="0.35">
      <c r="A5474">
        <v>449</v>
      </c>
      <c r="B5474" t="str">
        <f t="shared" si="69"/>
        <v>BSX-%OTH-449</v>
      </c>
      <c r="C5474" t="s">
        <v>2252</v>
      </c>
      <c r="D5474" s="49">
        <f>'Optional Test Detail'!$H$502</f>
        <v>1</v>
      </c>
    </row>
    <row r="5475" spans="1:4" x14ac:dyDescent="0.35">
      <c r="A5475">
        <v>450</v>
      </c>
      <c r="B5475" t="str">
        <f t="shared" si="69"/>
        <v>BSX-%OTH-450</v>
      </c>
      <c r="C5475" t="s">
        <v>2253</v>
      </c>
      <c r="D5475" s="49">
        <f>'Optional Test Detail'!$H$503</f>
        <v>1</v>
      </c>
    </row>
    <row r="5476" spans="1:4" x14ac:dyDescent="0.35">
      <c r="A5476">
        <v>451</v>
      </c>
      <c r="B5476" t="str">
        <f t="shared" si="69"/>
        <v>BSX-%OTH-451</v>
      </c>
      <c r="C5476" t="s">
        <v>2267</v>
      </c>
      <c r="D5476" s="49">
        <f>'Optional Test Detail'!$H$504</f>
        <v>0</v>
      </c>
    </row>
    <row r="5477" spans="1:4" x14ac:dyDescent="0.35">
      <c r="A5477">
        <v>452</v>
      </c>
      <c r="B5477" t="str">
        <f t="shared" si="69"/>
        <v>BSX-%OTH-452</v>
      </c>
      <c r="C5477" t="s">
        <v>2269</v>
      </c>
      <c r="D5477" s="49">
        <f>'Optional Test Detail'!$H$505</f>
        <v>0</v>
      </c>
    </row>
    <row r="5478" spans="1:4" x14ac:dyDescent="0.35">
      <c r="A5478" t="s">
        <v>2297</v>
      </c>
      <c r="B5478" t="str">
        <f t="shared" si="69"/>
        <v/>
      </c>
    </row>
    <row r="5479" spans="1:4" x14ac:dyDescent="0.35">
      <c r="A5479" t="s">
        <v>2297</v>
      </c>
      <c r="B5479" t="str">
        <f t="shared" si="69"/>
        <v/>
      </c>
      <c r="C5479" t="s">
        <v>2296</v>
      </c>
    </row>
    <row r="5480" spans="1:4" x14ac:dyDescent="0.35">
      <c r="A5480">
        <v>453</v>
      </c>
      <c r="B5480" t="str">
        <f t="shared" si="69"/>
        <v>BSX-%OTH-453</v>
      </c>
      <c r="C5480" t="s">
        <v>2254</v>
      </c>
      <c r="D5480" s="49">
        <f>'Optional Test Detail'!$H$508</f>
        <v>1</v>
      </c>
    </row>
    <row r="5481" spans="1:4" x14ac:dyDescent="0.35">
      <c r="A5481">
        <v>454</v>
      </c>
      <c r="B5481" t="str">
        <f t="shared" si="69"/>
        <v>BSX-%OTH-454</v>
      </c>
      <c r="C5481" t="s">
        <v>2255</v>
      </c>
      <c r="D5481" s="49">
        <f>'Optional Test Detail'!$H$509</f>
        <v>1</v>
      </c>
    </row>
    <row r="5482" spans="1:4" x14ac:dyDescent="0.35">
      <c r="A5482">
        <v>455</v>
      </c>
      <c r="B5482" t="str">
        <f t="shared" si="69"/>
        <v>BSX-%OTH-455</v>
      </c>
      <c r="C5482" t="s">
        <v>2256</v>
      </c>
      <c r="D5482" s="49">
        <f>'Optional Test Detail'!$H$510</f>
        <v>1</v>
      </c>
    </row>
    <row r="5483" spans="1:4" x14ac:dyDescent="0.35">
      <c r="A5483">
        <v>456</v>
      </c>
      <c r="B5483" t="str">
        <f t="shared" si="69"/>
        <v>BSX-%OTH-456</v>
      </c>
      <c r="C5483" t="s">
        <v>2257</v>
      </c>
      <c r="D5483" s="49">
        <f>'Optional Test Detail'!$H$511</f>
        <v>1</v>
      </c>
    </row>
    <row r="5484" spans="1:4" x14ac:dyDescent="0.35">
      <c r="A5484">
        <v>457</v>
      </c>
      <c r="B5484" t="str">
        <f t="shared" si="69"/>
        <v>BSX-%OTH-457</v>
      </c>
      <c r="C5484" t="s">
        <v>2258</v>
      </c>
      <c r="D5484" s="49">
        <f>'Optional Test Detail'!$H$512</f>
        <v>1</v>
      </c>
    </row>
    <row r="5485" spans="1:4" x14ac:dyDescent="0.35">
      <c r="A5485">
        <v>458</v>
      </c>
      <c r="B5485" t="str">
        <f t="shared" si="69"/>
        <v>BSX-%OTH-458</v>
      </c>
      <c r="C5485" t="s">
        <v>2259</v>
      </c>
      <c r="D5485" s="49">
        <f>'Optional Test Detail'!$H$513</f>
        <v>1</v>
      </c>
    </row>
    <row r="5486" spans="1:4" x14ac:dyDescent="0.35">
      <c r="A5486">
        <v>459</v>
      </c>
      <c r="B5486" t="str">
        <f t="shared" si="69"/>
        <v>BSX-%OTH-459</v>
      </c>
      <c r="C5486" t="s">
        <v>2260</v>
      </c>
      <c r="D5486" s="49">
        <f>'Optional Test Detail'!$H$514</f>
        <v>1</v>
      </c>
    </row>
    <row r="5487" spans="1:4" x14ac:dyDescent="0.35">
      <c r="A5487">
        <v>460</v>
      </c>
      <c r="B5487" t="str">
        <f t="shared" si="69"/>
        <v>BSX-%OTH-460</v>
      </c>
      <c r="C5487" t="s">
        <v>2261</v>
      </c>
      <c r="D5487" s="49">
        <f>'Optional Test Detail'!$H$515</f>
        <v>1</v>
      </c>
    </row>
    <row r="5488" spans="1:4" x14ac:dyDescent="0.35">
      <c r="A5488">
        <v>461</v>
      </c>
      <c r="B5488" t="str">
        <f t="shared" si="69"/>
        <v>BSX-%OTH-461</v>
      </c>
      <c r="C5488" t="s">
        <v>2262</v>
      </c>
      <c r="D5488" s="49">
        <f>'Optional Test Detail'!$H$516</f>
        <v>1</v>
      </c>
    </row>
    <row r="5489" spans="1:4" x14ac:dyDescent="0.35">
      <c r="A5489">
        <v>462</v>
      </c>
      <c r="B5489" t="str">
        <f t="shared" si="69"/>
        <v>BSX-%OTH-462</v>
      </c>
      <c r="C5489" t="s">
        <v>2263</v>
      </c>
      <c r="D5489" s="49">
        <f>'Optional Test Detail'!$H$517</f>
        <v>1</v>
      </c>
    </row>
    <row r="5490" spans="1:4" x14ac:dyDescent="0.35">
      <c r="A5490">
        <v>463</v>
      </c>
      <c r="B5490" t="str">
        <f t="shared" si="69"/>
        <v>BSX-%OTH-463</v>
      </c>
      <c r="C5490" t="s">
        <v>2264</v>
      </c>
      <c r="D5490" s="49">
        <f>'Optional Test Detail'!$H$518</f>
        <v>1</v>
      </c>
    </row>
    <row r="5491" spans="1:4" x14ac:dyDescent="0.35">
      <c r="A5491">
        <v>464</v>
      </c>
      <c r="B5491" t="str">
        <f t="shared" si="69"/>
        <v>BSX-%OTH-464</v>
      </c>
      <c r="C5491" t="s">
        <v>2265</v>
      </c>
      <c r="D5491" s="49">
        <f>'Optional Test Detail'!$H$519</f>
        <v>1</v>
      </c>
    </row>
    <row r="5492" spans="1:4" x14ac:dyDescent="0.35">
      <c r="A5492">
        <v>465</v>
      </c>
      <c r="B5492" t="str">
        <f t="shared" si="69"/>
        <v>BSX-%OTH-465</v>
      </c>
      <c r="C5492" t="s">
        <v>2268</v>
      </c>
      <c r="D5492" s="49">
        <f>'Optional Test Detail'!$H$520</f>
        <v>0</v>
      </c>
    </row>
    <row r="5493" spans="1:4" x14ac:dyDescent="0.35">
      <c r="A5493">
        <v>466</v>
      </c>
      <c r="B5493" t="str">
        <f t="shared" si="69"/>
        <v>BSX-%OTH-466</v>
      </c>
      <c r="C5493" t="s">
        <v>2266</v>
      </c>
      <c r="D5493" s="49">
        <f>'Optional Test Detail'!$H$521</f>
        <v>0</v>
      </c>
    </row>
    <row r="5495" spans="1:4" s="43" customFormat="1" x14ac:dyDescent="0.35">
      <c r="C5495" s="44" t="s">
        <v>2304</v>
      </c>
      <c r="D5495" s="46"/>
    </row>
    <row r="5497" spans="1:4" x14ac:dyDescent="0.35">
      <c r="C5497" t="s">
        <v>186</v>
      </c>
    </row>
    <row r="5498" spans="1:4" x14ac:dyDescent="0.35">
      <c r="C5498" t="s">
        <v>1782</v>
      </c>
    </row>
    <row r="5499" spans="1:4" x14ac:dyDescent="0.35">
      <c r="A5499">
        <v>1</v>
      </c>
      <c r="B5499" t="str">
        <f>IF(A5499="","",CONCATENATE("BSX-REFOUTN-",A5499))</f>
        <v>BSX-REFOUTN-1</v>
      </c>
      <c r="C5499" t="s">
        <v>1812</v>
      </c>
      <c r="D5499" s="49">
        <f>'Optional Test Detail'!$I$12</f>
        <v>0</v>
      </c>
    </row>
    <row r="5500" spans="1:4" x14ac:dyDescent="0.35">
      <c r="A5500">
        <v>2</v>
      </c>
      <c r="B5500" t="str">
        <f t="shared" ref="B5500:B5563" si="70">IF(A5500="","",CONCATENATE("BSX-REFOUTN-",A5500))</f>
        <v>BSX-REFOUTN-2</v>
      </c>
      <c r="C5500" t="s">
        <v>1813</v>
      </c>
      <c r="D5500" s="49">
        <f>'Optional Test Detail'!$I$13</f>
        <v>0</v>
      </c>
    </row>
    <row r="5501" spans="1:4" x14ac:dyDescent="0.35">
      <c r="A5501">
        <v>3</v>
      </c>
      <c r="B5501" t="str">
        <f t="shared" si="70"/>
        <v>BSX-REFOUTN-3</v>
      </c>
      <c r="C5501" t="s">
        <v>1814</v>
      </c>
      <c r="D5501" s="49">
        <f>'Optional Test Detail'!$I$14</f>
        <v>0</v>
      </c>
    </row>
    <row r="5502" spans="1:4" x14ac:dyDescent="0.35">
      <c r="A5502">
        <v>4</v>
      </c>
      <c r="B5502" t="str">
        <f t="shared" si="70"/>
        <v>BSX-REFOUTN-4</v>
      </c>
      <c r="C5502" t="s">
        <v>1815</v>
      </c>
      <c r="D5502" s="49">
        <f>'Optional Test Detail'!$I$15</f>
        <v>0</v>
      </c>
    </row>
    <row r="5503" spans="1:4" x14ac:dyDescent="0.35">
      <c r="A5503">
        <v>5</v>
      </c>
      <c r="B5503" t="str">
        <f t="shared" si="70"/>
        <v>BSX-REFOUTN-5</v>
      </c>
      <c r="C5503" t="s">
        <v>1816</v>
      </c>
      <c r="D5503" s="49">
        <f>'Optional Test Detail'!$I$16</f>
        <v>0</v>
      </c>
    </row>
    <row r="5504" spans="1:4" x14ac:dyDescent="0.35">
      <c r="A5504">
        <v>6</v>
      </c>
      <c r="B5504" t="str">
        <f t="shared" si="70"/>
        <v>BSX-REFOUTN-6</v>
      </c>
      <c r="C5504" t="s">
        <v>1817</v>
      </c>
      <c r="D5504" s="49">
        <f>'Optional Test Detail'!$I$17</f>
        <v>0</v>
      </c>
    </row>
    <row r="5505" spans="1:4" x14ac:dyDescent="0.35">
      <c r="A5505">
        <v>7</v>
      </c>
      <c r="B5505" t="str">
        <f t="shared" si="70"/>
        <v>BSX-REFOUTN-7</v>
      </c>
      <c r="C5505" t="s">
        <v>1818</v>
      </c>
      <c r="D5505" s="49">
        <f>'Optional Test Detail'!$I$18</f>
        <v>0</v>
      </c>
    </row>
    <row r="5506" spans="1:4" x14ac:dyDescent="0.35">
      <c r="A5506">
        <v>8</v>
      </c>
      <c r="B5506" t="str">
        <f t="shared" si="70"/>
        <v>BSX-REFOUTN-8</v>
      </c>
      <c r="C5506" t="s">
        <v>1819</v>
      </c>
      <c r="D5506" s="49">
        <f>'Optional Test Detail'!$I$19</f>
        <v>0</v>
      </c>
    </row>
    <row r="5507" spans="1:4" x14ac:dyDescent="0.35">
      <c r="A5507">
        <v>9</v>
      </c>
      <c r="B5507" t="str">
        <f t="shared" si="70"/>
        <v>BSX-REFOUTN-9</v>
      </c>
      <c r="C5507" t="s">
        <v>1820</v>
      </c>
      <c r="D5507" s="49">
        <f>'Optional Test Detail'!$I$20</f>
        <v>0</v>
      </c>
    </row>
    <row r="5508" spans="1:4" x14ac:dyDescent="0.35">
      <c r="A5508">
        <v>10</v>
      </c>
      <c r="B5508" t="str">
        <f t="shared" si="70"/>
        <v>BSX-REFOUTN-10</v>
      </c>
      <c r="C5508" t="s">
        <v>1821</v>
      </c>
      <c r="D5508" s="49">
        <f>'Optional Test Detail'!$I$21</f>
        <v>0</v>
      </c>
    </row>
    <row r="5509" spans="1:4" x14ac:dyDescent="0.35">
      <c r="A5509">
        <v>11</v>
      </c>
      <c r="B5509" t="str">
        <f t="shared" si="70"/>
        <v>BSX-REFOUTN-11</v>
      </c>
      <c r="C5509" t="s">
        <v>1822</v>
      </c>
      <c r="D5509" s="49">
        <f>'Optional Test Detail'!$I$22</f>
        <v>0</v>
      </c>
    </row>
    <row r="5510" spans="1:4" x14ac:dyDescent="0.35">
      <c r="A5510">
        <v>12</v>
      </c>
      <c r="B5510" t="str">
        <f t="shared" si="70"/>
        <v>BSX-REFOUTN-12</v>
      </c>
      <c r="C5510" t="s">
        <v>1823</v>
      </c>
      <c r="D5510" s="49">
        <f>'Optional Test Detail'!$I$23</f>
        <v>0</v>
      </c>
    </row>
    <row r="5511" spans="1:4" x14ac:dyDescent="0.35">
      <c r="A5511">
        <v>13</v>
      </c>
      <c r="B5511" t="str">
        <f t="shared" si="70"/>
        <v>BSX-REFOUTN-13</v>
      </c>
      <c r="C5511" t="s">
        <v>1824</v>
      </c>
      <c r="D5511" s="49">
        <f>'Optional Test Detail'!$I$24</f>
        <v>0</v>
      </c>
    </row>
    <row r="5512" spans="1:4" x14ac:dyDescent="0.35">
      <c r="A5512">
        <v>14</v>
      </c>
      <c r="B5512" t="str">
        <f t="shared" si="70"/>
        <v>BSX-REFOUTN-14</v>
      </c>
      <c r="C5512" t="s">
        <v>1825</v>
      </c>
      <c r="D5512" s="49">
        <f>'Optional Test Detail'!$I$25</f>
        <v>0</v>
      </c>
    </row>
    <row r="5513" spans="1:4" x14ac:dyDescent="0.35">
      <c r="A5513">
        <v>15</v>
      </c>
      <c r="B5513" t="str">
        <f t="shared" si="70"/>
        <v>BSX-REFOUTN-15</v>
      </c>
      <c r="C5513" t="s">
        <v>1826</v>
      </c>
      <c r="D5513" s="49">
        <f>'Optional Test Detail'!$I$26</f>
        <v>0</v>
      </c>
    </row>
    <row r="5514" spans="1:4" x14ac:dyDescent="0.35">
      <c r="A5514">
        <v>16</v>
      </c>
      <c r="B5514" t="str">
        <f t="shared" si="70"/>
        <v>BSX-REFOUTN-16</v>
      </c>
      <c r="C5514" t="s">
        <v>1827</v>
      </c>
      <c r="D5514" s="49">
        <f>'Optional Test Detail'!$I$27</f>
        <v>0</v>
      </c>
    </row>
    <row r="5515" spans="1:4" x14ac:dyDescent="0.35">
      <c r="A5515">
        <v>17</v>
      </c>
      <c r="B5515" t="str">
        <f t="shared" si="70"/>
        <v>BSX-REFOUTN-17</v>
      </c>
      <c r="C5515" t="s">
        <v>1828</v>
      </c>
      <c r="D5515" s="49">
        <f>'Optional Test Detail'!$I$28</f>
        <v>0</v>
      </c>
    </row>
    <row r="5516" spans="1:4" x14ac:dyDescent="0.35">
      <c r="A5516">
        <v>18</v>
      </c>
      <c r="B5516" t="str">
        <f t="shared" si="70"/>
        <v>BSX-REFOUTN-18</v>
      </c>
      <c r="C5516" t="s">
        <v>1829</v>
      </c>
      <c r="D5516" s="49">
        <f>'Optional Test Detail'!$I$29</f>
        <v>0</v>
      </c>
    </row>
    <row r="5517" spans="1:4" x14ac:dyDescent="0.35">
      <c r="A5517">
        <v>19</v>
      </c>
      <c r="B5517" t="str">
        <f t="shared" si="70"/>
        <v>BSX-REFOUTN-19</v>
      </c>
      <c r="C5517" t="s">
        <v>1830</v>
      </c>
      <c r="D5517" s="49">
        <f>'Optional Test Detail'!$I$30</f>
        <v>0</v>
      </c>
    </row>
    <row r="5518" spans="1:4" x14ac:dyDescent="0.35">
      <c r="A5518">
        <v>20</v>
      </c>
      <c r="B5518" t="str">
        <f t="shared" si="70"/>
        <v>BSX-REFOUTN-20</v>
      </c>
      <c r="C5518" t="s">
        <v>1831</v>
      </c>
      <c r="D5518" s="49">
        <f>'Optional Test Detail'!$I$31</f>
        <v>0</v>
      </c>
    </row>
    <row r="5519" spans="1:4" x14ac:dyDescent="0.35">
      <c r="A5519">
        <v>21</v>
      </c>
      <c r="B5519" t="str">
        <f t="shared" si="70"/>
        <v>BSX-REFOUTN-21</v>
      </c>
      <c r="C5519" t="s">
        <v>1832</v>
      </c>
      <c r="D5519" s="49">
        <f>'Optional Test Detail'!$I$32</f>
        <v>0</v>
      </c>
    </row>
    <row r="5520" spans="1:4" x14ac:dyDescent="0.35">
      <c r="A5520">
        <v>22</v>
      </c>
      <c r="B5520" t="str">
        <f t="shared" si="70"/>
        <v>BSX-REFOUTN-22</v>
      </c>
      <c r="C5520" t="s">
        <v>1833</v>
      </c>
      <c r="D5520" s="49">
        <f>'Optional Test Detail'!$I$33</f>
        <v>0</v>
      </c>
    </row>
    <row r="5521" spans="1:4" x14ac:dyDescent="0.35">
      <c r="A5521">
        <v>23</v>
      </c>
      <c r="B5521" t="str">
        <f t="shared" si="70"/>
        <v>BSX-REFOUTN-23</v>
      </c>
      <c r="C5521" t="s">
        <v>1834</v>
      </c>
      <c r="D5521" s="49">
        <f>'Optional Test Detail'!$I$34</f>
        <v>0</v>
      </c>
    </row>
    <row r="5522" spans="1:4" x14ac:dyDescent="0.35">
      <c r="A5522">
        <v>24</v>
      </c>
      <c r="B5522" t="str">
        <f t="shared" si="70"/>
        <v>BSX-REFOUTN-24</v>
      </c>
      <c r="C5522" t="s">
        <v>1835</v>
      </c>
      <c r="D5522" s="49">
        <f>'Optional Test Detail'!$I$35</f>
        <v>0</v>
      </c>
    </row>
    <row r="5523" spans="1:4" x14ac:dyDescent="0.35">
      <c r="A5523">
        <v>25</v>
      </c>
      <c r="B5523" t="str">
        <f t="shared" si="70"/>
        <v>BSX-REFOUTN-25</v>
      </c>
      <c r="C5523" t="s">
        <v>1836</v>
      </c>
      <c r="D5523" s="49">
        <f>'Optional Test Detail'!$I$36</f>
        <v>0</v>
      </c>
    </row>
    <row r="5524" spans="1:4" x14ac:dyDescent="0.35">
      <c r="A5524">
        <v>26</v>
      </c>
      <c r="B5524" t="str">
        <f t="shared" si="70"/>
        <v>BSX-REFOUTN-26</v>
      </c>
      <c r="C5524" t="s">
        <v>1837</v>
      </c>
      <c r="D5524" s="49">
        <f>'Optional Test Detail'!$I$37</f>
        <v>0</v>
      </c>
    </row>
    <row r="5525" spans="1:4" x14ac:dyDescent="0.35">
      <c r="A5525">
        <v>27</v>
      </c>
      <c r="B5525" t="str">
        <f t="shared" si="70"/>
        <v>BSX-REFOUTN-27</v>
      </c>
      <c r="C5525" t="s">
        <v>1838</v>
      </c>
      <c r="D5525" s="49">
        <f>'Optional Test Detail'!$I$38</f>
        <v>0</v>
      </c>
    </row>
    <row r="5526" spans="1:4" x14ac:dyDescent="0.35">
      <c r="A5526">
        <v>28</v>
      </c>
      <c r="B5526" t="str">
        <f t="shared" si="70"/>
        <v>BSX-REFOUTN-28</v>
      </c>
      <c r="C5526" t="s">
        <v>1839</v>
      </c>
      <c r="D5526" s="49">
        <f>'Optional Test Detail'!$I$39</f>
        <v>0</v>
      </c>
    </row>
    <row r="5527" spans="1:4" x14ac:dyDescent="0.35">
      <c r="A5527">
        <v>29</v>
      </c>
      <c r="B5527" t="str">
        <f t="shared" si="70"/>
        <v>BSX-REFOUTN-29</v>
      </c>
      <c r="C5527" t="s">
        <v>1840</v>
      </c>
      <c r="D5527" s="49">
        <f>'Optional Test Detail'!$I$40</f>
        <v>0</v>
      </c>
    </row>
    <row r="5528" spans="1:4" x14ac:dyDescent="0.35">
      <c r="A5528">
        <v>30</v>
      </c>
      <c r="B5528" t="str">
        <f t="shared" si="70"/>
        <v>BSX-REFOUTN-30</v>
      </c>
      <c r="C5528" t="s">
        <v>1841</v>
      </c>
      <c r="D5528" s="49">
        <f>'Optional Test Detail'!$I$41</f>
        <v>0</v>
      </c>
    </row>
    <row r="5529" spans="1:4" x14ac:dyDescent="0.35">
      <c r="A5529">
        <v>31</v>
      </c>
      <c r="B5529" t="str">
        <f t="shared" si="70"/>
        <v>BSX-REFOUTN-31</v>
      </c>
      <c r="C5529" t="s">
        <v>1842</v>
      </c>
      <c r="D5529" s="49">
        <f>'Optional Test Detail'!$I$42</f>
        <v>0</v>
      </c>
    </row>
    <row r="5530" spans="1:4" x14ac:dyDescent="0.35">
      <c r="A5530">
        <v>32</v>
      </c>
      <c r="B5530" t="str">
        <f t="shared" si="70"/>
        <v>BSX-REFOUTN-32</v>
      </c>
      <c r="C5530" t="s">
        <v>1843</v>
      </c>
      <c r="D5530" s="49">
        <f>'Optional Test Detail'!$I$43</f>
        <v>0</v>
      </c>
    </row>
    <row r="5531" spans="1:4" x14ac:dyDescent="0.35">
      <c r="A5531">
        <v>33</v>
      </c>
      <c r="B5531" t="str">
        <f t="shared" si="70"/>
        <v>BSX-REFOUTN-33</v>
      </c>
      <c r="C5531" t="s">
        <v>1844</v>
      </c>
      <c r="D5531" s="49">
        <f>'Optional Test Detail'!$I$44</f>
        <v>0</v>
      </c>
    </row>
    <row r="5532" spans="1:4" x14ac:dyDescent="0.35">
      <c r="A5532">
        <v>34</v>
      </c>
      <c r="B5532" t="str">
        <f t="shared" si="70"/>
        <v>BSX-REFOUTN-34</v>
      </c>
      <c r="C5532" t="s">
        <v>1845</v>
      </c>
      <c r="D5532" s="49">
        <f>'Optional Test Detail'!$I$45</f>
        <v>0</v>
      </c>
    </row>
    <row r="5533" spans="1:4" x14ac:dyDescent="0.35">
      <c r="A5533">
        <v>35</v>
      </c>
      <c r="B5533" t="str">
        <f t="shared" si="70"/>
        <v>BSX-REFOUTN-35</v>
      </c>
      <c r="C5533" t="s">
        <v>1846</v>
      </c>
      <c r="D5533" s="49">
        <f>'Optional Test Detail'!$I$46</f>
        <v>0</v>
      </c>
    </row>
    <row r="5534" spans="1:4" x14ac:dyDescent="0.35">
      <c r="A5534">
        <v>36</v>
      </c>
      <c r="B5534" t="str">
        <f t="shared" si="70"/>
        <v>BSX-REFOUTN-36</v>
      </c>
      <c r="C5534" t="s">
        <v>1847</v>
      </c>
      <c r="D5534" s="49">
        <f>'Optional Test Detail'!$I$47</f>
        <v>0</v>
      </c>
    </row>
    <row r="5535" spans="1:4" x14ac:dyDescent="0.35">
      <c r="A5535">
        <v>37</v>
      </c>
      <c r="B5535" t="str">
        <f t="shared" si="70"/>
        <v>BSX-REFOUTN-37</v>
      </c>
      <c r="C5535" t="s">
        <v>1848</v>
      </c>
      <c r="D5535" s="49">
        <f>'Optional Test Detail'!$I$48</f>
        <v>0</v>
      </c>
    </row>
    <row r="5536" spans="1:4" x14ac:dyDescent="0.35">
      <c r="A5536">
        <v>38</v>
      </c>
      <c r="B5536" t="str">
        <f t="shared" si="70"/>
        <v>BSX-REFOUTN-38</v>
      </c>
      <c r="C5536" t="s">
        <v>1849</v>
      </c>
      <c r="D5536" s="49">
        <f>'Optional Test Detail'!$I$49</f>
        <v>0</v>
      </c>
    </row>
    <row r="5537" spans="1:4" x14ac:dyDescent="0.35">
      <c r="A5537">
        <v>39</v>
      </c>
      <c r="B5537" t="str">
        <f t="shared" si="70"/>
        <v>BSX-REFOUTN-39</v>
      </c>
      <c r="C5537" t="s">
        <v>1850</v>
      </c>
      <c r="D5537" s="49">
        <f>'Optional Test Detail'!$I$50</f>
        <v>0</v>
      </c>
    </row>
    <row r="5538" spans="1:4" x14ac:dyDescent="0.35">
      <c r="A5538">
        <v>40</v>
      </c>
      <c r="B5538" t="str">
        <f t="shared" si="70"/>
        <v>BSX-REFOUTN-40</v>
      </c>
      <c r="C5538" t="s">
        <v>1851</v>
      </c>
      <c r="D5538" s="49">
        <f>'Optional Test Detail'!$I$51</f>
        <v>0</v>
      </c>
    </row>
    <row r="5539" spans="1:4" x14ac:dyDescent="0.35">
      <c r="A5539">
        <v>41</v>
      </c>
      <c r="B5539" t="str">
        <f t="shared" si="70"/>
        <v>BSX-REFOUTN-41</v>
      </c>
      <c r="C5539" t="s">
        <v>1852</v>
      </c>
      <c r="D5539" s="49">
        <f>'Optional Test Detail'!$I$52</f>
        <v>0</v>
      </c>
    </row>
    <row r="5540" spans="1:4" x14ac:dyDescent="0.35">
      <c r="A5540">
        <v>42</v>
      </c>
      <c r="B5540" t="str">
        <f t="shared" si="70"/>
        <v>BSX-REFOUTN-42</v>
      </c>
      <c r="C5540" t="s">
        <v>1853</v>
      </c>
      <c r="D5540" s="49">
        <f>'Optional Test Detail'!$I$53</f>
        <v>0</v>
      </c>
    </row>
    <row r="5541" spans="1:4" x14ac:dyDescent="0.35">
      <c r="A5541">
        <v>43</v>
      </c>
      <c r="B5541" t="str">
        <f t="shared" si="70"/>
        <v>BSX-REFOUTN-43</v>
      </c>
      <c r="C5541" t="s">
        <v>1854</v>
      </c>
      <c r="D5541" s="49">
        <f>'Optional Test Detail'!$I$54</f>
        <v>0</v>
      </c>
    </row>
    <row r="5542" spans="1:4" x14ac:dyDescent="0.35">
      <c r="A5542">
        <v>44</v>
      </c>
      <c r="B5542" t="str">
        <f t="shared" si="70"/>
        <v>BSX-REFOUTN-44</v>
      </c>
      <c r="C5542" t="s">
        <v>1855</v>
      </c>
      <c r="D5542" s="49">
        <f>'Optional Test Detail'!$I$55</f>
        <v>0</v>
      </c>
    </row>
    <row r="5543" spans="1:4" x14ac:dyDescent="0.35">
      <c r="A5543">
        <v>45</v>
      </c>
      <c r="B5543" t="str">
        <f t="shared" si="70"/>
        <v>BSX-REFOUTN-45</v>
      </c>
      <c r="C5543" t="s">
        <v>1856</v>
      </c>
      <c r="D5543" s="49">
        <f>'Optional Test Detail'!$I$56</f>
        <v>0</v>
      </c>
    </row>
    <row r="5544" spans="1:4" x14ac:dyDescent="0.35">
      <c r="A5544">
        <v>46</v>
      </c>
      <c r="B5544" t="str">
        <f t="shared" si="70"/>
        <v>BSX-REFOUTN-46</v>
      </c>
      <c r="C5544" t="s">
        <v>1857</v>
      </c>
      <c r="D5544" s="49">
        <f>'Optional Test Detail'!$I$57</f>
        <v>0</v>
      </c>
    </row>
    <row r="5545" spans="1:4" x14ac:dyDescent="0.35">
      <c r="A5545">
        <v>47</v>
      </c>
      <c r="B5545" t="str">
        <f t="shared" si="70"/>
        <v>BSX-REFOUTN-47</v>
      </c>
      <c r="C5545" t="s">
        <v>1858</v>
      </c>
      <c r="D5545" s="49">
        <f>'Optional Test Detail'!$I$58</f>
        <v>0</v>
      </c>
    </row>
    <row r="5546" spans="1:4" x14ac:dyDescent="0.35">
      <c r="A5546">
        <v>48</v>
      </c>
      <c r="B5546" t="str">
        <f t="shared" si="70"/>
        <v>BSX-REFOUTN-48</v>
      </c>
      <c r="C5546" t="s">
        <v>1859</v>
      </c>
      <c r="D5546" s="49">
        <f>'Optional Test Detail'!$I$59</f>
        <v>0</v>
      </c>
    </row>
    <row r="5547" spans="1:4" x14ac:dyDescent="0.35">
      <c r="A5547">
        <v>49</v>
      </c>
      <c r="B5547" t="str">
        <f t="shared" si="70"/>
        <v>BSX-REFOUTN-49</v>
      </c>
      <c r="C5547" t="s">
        <v>1860</v>
      </c>
      <c r="D5547" s="49">
        <f>'Optional Test Detail'!$I$60</f>
        <v>0</v>
      </c>
    </row>
    <row r="5548" spans="1:4" x14ac:dyDescent="0.35">
      <c r="A5548">
        <v>50</v>
      </c>
      <c r="B5548" t="str">
        <f t="shared" si="70"/>
        <v>BSX-REFOUTN-50</v>
      </c>
      <c r="C5548" t="s">
        <v>1861</v>
      </c>
      <c r="D5548" s="49">
        <f>'Optional Test Detail'!$I$61</f>
        <v>0</v>
      </c>
    </row>
    <row r="5549" spans="1:4" x14ac:dyDescent="0.35">
      <c r="A5549">
        <v>51</v>
      </c>
      <c r="B5549" t="str">
        <f t="shared" si="70"/>
        <v>BSX-REFOUTN-51</v>
      </c>
      <c r="C5549" t="s">
        <v>1862</v>
      </c>
      <c r="D5549" s="49">
        <f>'Optional Test Detail'!$I$62</f>
        <v>0</v>
      </c>
    </row>
    <row r="5550" spans="1:4" x14ac:dyDescent="0.35">
      <c r="A5550">
        <v>52</v>
      </c>
      <c r="B5550" t="str">
        <f t="shared" si="70"/>
        <v>BSX-REFOUTN-52</v>
      </c>
      <c r="C5550" t="s">
        <v>1863</v>
      </c>
      <c r="D5550" s="49">
        <f>'Optional Test Detail'!$I$63</f>
        <v>0</v>
      </c>
    </row>
    <row r="5551" spans="1:4" x14ac:dyDescent="0.35">
      <c r="A5551">
        <v>53</v>
      </c>
      <c r="B5551" t="str">
        <f t="shared" si="70"/>
        <v>BSX-REFOUTN-53</v>
      </c>
      <c r="C5551" t="s">
        <v>1864</v>
      </c>
      <c r="D5551" s="49">
        <f>'Optional Test Detail'!$I$64</f>
        <v>0</v>
      </c>
    </row>
    <row r="5552" spans="1:4" x14ac:dyDescent="0.35">
      <c r="A5552">
        <v>54</v>
      </c>
      <c r="B5552" t="str">
        <f t="shared" si="70"/>
        <v>BSX-REFOUTN-54</v>
      </c>
      <c r="C5552" t="s">
        <v>1865</v>
      </c>
      <c r="D5552" s="49">
        <f>'Optional Test Detail'!$I$65</f>
        <v>0</v>
      </c>
    </row>
    <row r="5553" spans="1:4" x14ac:dyDescent="0.35">
      <c r="A5553">
        <v>55</v>
      </c>
      <c r="B5553" t="str">
        <f t="shared" si="70"/>
        <v>BSX-REFOUTN-55</v>
      </c>
      <c r="C5553" t="s">
        <v>1866</v>
      </c>
      <c r="D5553" s="49">
        <f>'Optional Test Detail'!$I$66</f>
        <v>0</v>
      </c>
    </row>
    <row r="5554" spans="1:4" x14ac:dyDescent="0.35">
      <c r="A5554">
        <v>56</v>
      </c>
      <c r="B5554" t="str">
        <f t="shared" si="70"/>
        <v>BSX-REFOUTN-56</v>
      </c>
      <c r="C5554" t="s">
        <v>1867</v>
      </c>
      <c r="D5554" s="49">
        <f>'Optional Test Detail'!$I$67</f>
        <v>0</v>
      </c>
    </row>
    <row r="5555" spans="1:4" x14ac:dyDescent="0.35">
      <c r="A5555">
        <v>57</v>
      </c>
      <c r="B5555" t="str">
        <f t="shared" si="70"/>
        <v>BSX-REFOUTN-57</v>
      </c>
      <c r="C5555" t="s">
        <v>1868</v>
      </c>
      <c r="D5555" s="49">
        <f>'Optional Test Detail'!$I$68</f>
        <v>0</v>
      </c>
    </row>
    <row r="5556" spans="1:4" x14ac:dyDescent="0.35">
      <c r="A5556">
        <v>58</v>
      </c>
      <c r="B5556" t="str">
        <f t="shared" si="70"/>
        <v>BSX-REFOUTN-58</v>
      </c>
      <c r="C5556" t="s">
        <v>1869</v>
      </c>
      <c r="D5556" s="49">
        <f>'Optional Test Detail'!$I$69</f>
        <v>0</v>
      </c>
    </row>
    <row r="5557" spans="1:4" x14ac:dyDescent="0.35">
      <c r="A5557">
        <v>59</v>
      </c>
      <c r="B5557" t="str">
        <f t="shared" si="70"/>
        <v>BSX-REFOUTN-59</v>
      </c>
      <c r="C5557" t="s">
        <v>1870</v>
      </c>
      <c r="D5557" s="49">
        <f>'Optional Test Detail'!$I$70</f>
        <v>0</v>
      </c>
    </row>
    <row r="5558" spans="1:4" x14ac:dyDescent="0.35">
      <c r="A5558">
        <v>60</v>
      </c>
      <c r="B5558" t="str">
        <f t="shared" si="70"/>
        <v>BSX-REFOUTN-60</v>
      </c>
      <c r="C5558" t="s">
        <v>1871</v>
      </c>
      <c r="D5558" s="49">
        <f>'Optional Test Detail'!$I$71</f>
        <v>0</v>
      </c>
    </row>
    <row r="5559" spans="1:4" x14ac:dyDescent="0.35">
      <c r="A5559">
        <v>61</v>
      </c>
      <c r="B5559" t="str">
        <f t="shared" si="70"/>
        <v>BSX-REFOUTN-61</v>
      </c>
      <c r="C5559" t="s">
        <v>1872</v>
      </c>
      <c r="D5559" s="49">
        <f>'Optional Test Detail'!$I$72</f>
        <v>0</v>
      </c>
    </row>
    <row r="5560" spans="1:4" x14ac:dyDescent="0.35">
      <c r="A5560">
        <v>62</v>
      </c>
      <c r="B5560" t="str">
        <f t="shared" si="70"/>
        <v>BSX-REFOUTN-62</v>
      </c>
      <c r="C5560" t="s">
        <v>1873</v>
      </c>
      <c r="D5560" s="49">
        <f>'Optional Test Detail'!$I$73</f>
        <v>0</v>
      </c>
    </row>
    <row r="5561" spans="1:4" x14ac:dyDescent="0.35">
      <c r="A5561">
        <v>63</v>
      </c>
      <c r="B5561" t="str">
        <f t="shared" si="70"/>
        <v>BSX-REFOUTN-63</v>
      </c>
      <c r="C5561" t="s">
        <v>1874</v>
      </c>
      <c r="D5561" s="49">
        <f>'Optional Test Detail'!$I$74</f>
        <v>0</v>
      </c>
    </row>
    <row r="5562" spans="1:4" x14ac:dyDescent="0.35">
      <c r="A5562">
        <v>64</v>
      </c>
      <c r="B5562" t="str">
        <f t="shared" si="70"/>
        <v>BSX-REFOUTN-64</v>
      </c>
      <c r="C5562" t="s">
        <v>1875</v>
      </c>
      <c r="D5562" s="49">
        <f>'Optional Test Detail'!$I$75</f>
        <v>0</v>
      </c>
    </row>
    <row r="5563" spans="1:4" x14ac:dyDescent="0.35">
      <c r="A5563">
        <v>65</v>
      </c>
      <c r="B5563" t="str">
        <f t="shared" si="70"/>
        <v>BSX-REFOUTN-65</v>
      </c>
      <c r="C5563" t="s">
        <v>1876</v>
      </c>
      <c r="D5563" s="49">
        <f>'Optional Test Detail'!$I$76</f>
        <v>0</v>
      </c>
    </row>
    <row r="5564" spans="1:4" x14ac:dyDescent="0.35">
      <c r="A5564">
        <v>66</v>
      </c>
      <c r="B5564" t="str">
        <f t="shared" ref="B5564:B5627" si="71">IF(A5564="","",CONCATENATE("BSX-REFOUTN-",A5564))</f>
        <v>BSX-REFOUTN-66</v>
      </c>
      <c r="C5564" t="s">
        <v>1877</v>
      </c>
      <c r="D5564" s="49">
        <f>'Optional Test Detail'!$I$77</f>
        <v>0</v>
      </c>
    </row>
    <row r="5565" spans="1:4" x14ac:dyDescent="0.35">
      <c r="A5565">
        <v>67</v>
      </c>
      <c r="B5565" t="str">
        <f t="shared" si="71"/>
        <v>BSX-REFOUTN-67</v>
      </c>
      <c r="C5565" t="s">
        <v>1878</v>
      </c>
      <c r="D5565" s="49">
        <f>'Optional Test Detail'!$I$78</f>
        <v>0</v>
      </c>
    </row>
    <row r="5566" spans="1:4" x14ac:dyDescent="0.35">
      <c r="A5566">
        <v>68</v>
      </c>
      <c r="B5566" t="str">
        <f t="shared" si="71"/>
        <v>BSX-REFOUTN-68</v>
      </c>
      <c r="C5566" t="s">
        <v>1879</v>
      </c>
      <c r="D5566" s="49">
        <f>'Optional Test Detail'!$I$79</f>
        <v>0</v>
      </c>
    </row>
    <row r="5567" spans="1:4" x14ac:dyDescent="0.35">
      <c r="A5567">
        <v>69</v>
      </c>
      <c r="B5567" t="str">
        <f t="shared" si="71"/>
        <v>BSX-REFOUTN-69</v>
      </c>
      <c r="C5567" t="s">
        <v>1880</v>
      </c>
      <c r="D5567" s="49">
        <f>'Optional Test Detail'!$I$80</f>
        <v>0</v>
      </c>
    </row>
    <row r="5568" spans="1:4" x14ac:dyDescent="0.35">
      <c r="A5568">
        <v>70</v>
      </c>
      <c r="B5568" t="str">
        <f t="shared" si="71"/>
        <v>BSX-REFOUTN-70</v>
      </c>
      <c r="C5568" t="s">
        <v>1881</v>
      </c>
      <c r="D5568" s="49">
        <f>'Optional Test Detail'!$I$81</f>
        <v>0</v>
      </c>
    </row>
    <row r="5569" spans="1:4" x14ac:dyDescent="0.35">
      <c r="A5569">
        <v>71</v>
      </c>
      <c r="B5569" t="str">
        <f t="shared" si="71"/>
        <v>BSX-REFOUTN-71</v>
      </c>
      <c r="C5569" t="s">
        <v>1882</v>
      </c>
      <c r="D5569" s="49">
        <f>'Optional Test Detail'!$I$82</f>
        <v>0</v>
      </c>
    </row>
    <row r="5570" spans="1:4" x14ac:dyDescent="0.35">
      <c r="A5570">
        <v>72</v>
      </c>
      <c r="B5570" t="str">
        <f t="shared" si="71"/>
        <v>BSX-REFOUTN-72</v>
      </c>
      <c r="C5570" t="s">
        <v>1883</v>
      </c>
      <c r="D5570" s="49">
        <f>'Optional Test Detail'!$I$83</f>
        <v>0</v>
      </c>
    </row>
    <row r="5571" spans="1:4" x14ac:dyDescent="0.35">
      <c r="A5571">
        <v>73</v>
      </c>
      <c r="B5571" t="str">
        <f t="shared" si="71"/>
        <v>BSX-REFOUTN-73</v>
      </c>
      <c r="C5571" t="s">
        <v>1884</v>
      </c>
      <c r="D5571" s="49">
        <f>'Optional Test Detail'!$I$84</f>
        <v>0</v>
      </c>
    </row>
    <row r="5572" spans="1:4" x14ac:dyDescent="0.35">
      <c r="A5572">
        <v>74</v>
      </c>
      <c r="B5572" t="str">
        <f t="shared" si="71"/>
        <v>BSX-REFOUTN-74</v>
      </c>
      <c r="C5572" t="s">
        <v>1885</v>
      </c>
      <c r="D5572" s="49">
        <f>'Optional Test Detail'!$I$85</f>
        <v>0</v>
      </c>
    </row>
    <row r="5573" spans="1:4" x14ac:dyDescent="0.35">
      <c r="A5573">
        <v>75</v>
      </c>
      <c r="B5573" t="str">
        <f t="shared" si="71"/>
        <v>BSX-REFOUTN-75</v>
      </c>
      <c r="C5573" t="s">
        <v>1886</v>
      </c>
      <c r="D5573" s="49">
        <f>'Optional Test Detail'!$I$86</f>
        <v>0</v>
      </c>
    </row>
    <row r="5574" spans="1:4" x14ac:dyDescent="0.35">
      <c r="A5574">
        <v>76</v>
      </c>
      <c r="B5574" t="str">
        <f t="shared" si="71"/>
        <v>BSX-REFOUTN-76</v>
      </c>
      <c r="C5574" t="s">
        <v>1887</v>
      </c>
      <c r="D5574" s="49">
        <f>'Optional Test Detail'!$I$87</f>
        <v>0</v>
      </c>
    </row>
    <row r="5575" spans="1:4" x14ac:dyDescent="0.35">
      <c r="A5575">
        <v>77</v>
      </c>
      <c r="B5575" t="str">
        <f t="shared" si="71"/>
        <v>BSX-REFOUTN-77</v>
      </c>
      <c r="C5575" t="s">
        <v>1888</v>
      </c>
      <c r="D5575" s="49">
        <f>'Optional Test Detail'!$I$88</f>
        <v>0</v>
      </c>
    </row>
    <row r="5576" spans="1:4" x14ac:dyDescent="0.35">
      <c r="A5576">
        <v>78</v>
      </c>
      <c r="B5576" t="str">
        <f t="shared" si="71"/>
        <v>BSX-REFOUTN-78</v>
      </c>
      <c r="C5576" t="s">
        <v>1889</v>
      </c>
      <c r="D5576" s="49">
        <f>'Optional Test Detail'!$I$89</f>
        <v>0</v>
      </c>
    </row>
    <row r="5577" spans="1:4" x14ac:dyDescent="0.35">
      <c r="A5577">
        <v>79</v>
      </c>
      <c r="B5577" t="str">
        <f t="shared" si="71"/>
        <v>BSX-REFOUTN-79</v>
      </c>
      <c r="C5577" t="s">
        <v>1890</v>
      </c>
      <c r="D5577" s="49">
        <f>'Optional Test Detail'!$I$90</f>
        <v>0</v>
      </c>
    </row>
    <row r="5578" spans="1:4" x14ac:dyDescent="0.35">
      <c r="A5578">
        <v>80</v>
      </c>
      <c r="B5578" t="str">
        <f t="shared" si="71"/>
        <v>BSX-REFOUTN-80</v>
      </c>
      <c r="C5578" t="s">
        <v>1891</v>
      </c>
      <c r="D5578" s="49">
        <f>'Optional Test Detail'!$I$91</f>
        <v>0</v>
      </c>
    </row>
    <row r="5579" spans="1:4" x14ac:dyDescent="0.35">
      <c r="A5579">
        <v>81</v>
      </c>
      <c r="B5579" t="str">
        <f t="shared" si="71"/>
        <v>BSX-REFOUTN-81</v>
      </c>
      <c r="C5579" t="s">
        <v>1892</v>
      </c>
      <c r="D5579" s="49">
        <f>'Optional Test Detail'!$I$92</f>
        <v>0</v>
      </c>
    </row>
    <row r="5580" spans="1:4" x14ac:dyDescent="0.35">
      <c r="A5580">
        <v>82</v>
      </c>
      <c r="B5580" t="str">
        <f t="shared" si="71"/>
        <v>BSX-REFOUTN-82</v>
      </c>
      <c r="C5580" t="s">
        <v>1893</v>
      </c>
      <c r="D5580" s="49">
        <f>'Optional Test Detail'!$I$93</f>
        <v>0</v>
      </c>
    </row>
    <row r="5581" spans="1:4" x14ac:dyDescent="0.35">
      <c r="A5581">
        <v>83</v>
      </c>
      <c r="B5581" t="str">
        <f t="shared" si="71"/>
        <v>BSX-REFOUTN-83</v>
      </c>
      <c r="C5581" t="s">
        <v>1894</v>
      </c>
      <c r="D5581" s="49">
        <f>'Optional Test Detail'!$I$94</f>
        <v>0</v>
      </c>
    </row>
    <row r="5582" spans="1:4" x14ac:dyDescent="0.35">
      <c r="A5582">
        <v>84</v>
      </c>
      <c r="B5582" t="str">
        <f t="shared" si="71"/>
        <v>BSX-REFOUTN-84</v>
      </c>
      <c r="C5582" t="s">
        <v>1895</v>
      </c>
      <c r="D5582" s="49">
        <f>'Optional Test Detail'!$I$95</f>
        <v>0</v>
      </c>
    </row>
    <row r="5583" spans="1:4" x14ac:dyDescent="0.35">
      <c r="A5583">
        <v>85</v>
      </c>
      <c r="B5583" t="str">
        <f t="shared" si="71"/>
        <v>BSX-REFOUTN-85</v>
      </c>
      <c r="C5583" t="s">
        <v>1896</v>
      </c>
      <c r="D5583" s="49">
        <f>'Optional Test Detail'!$I$96</f>
        <v>0</v>
      </c>
    </row>
    <row r="5584" spans="1:4" x14ac:dyDescent="0.35">
      <c r="A5584">
        <v>86</v>
      </c>
      <c r="B5584" t="str">
        <f t="shared" si="71"/>
        <v>BSX-REFOUTN-86</v>
      </c>
      <c r="C5584" t="s">
        <v>1897</v>
      </c>
      <c r="D5584" s="49">
        <f>'Optional Test Detail'!$I$97</f>
        <v>0</v>
      </c>
    </row>
    <row r="5585" spans="1:4" x14ac:dyDescent="0.35">
      <c r="A5585">
        <v>87</v>
      </c>
      <c r="B5585" t="str">
        <f t="shared" si="71"/>
        <v>BSX-REFOUTN-87</v>
      </c>
      <c r="C5585" t="s">
        <v>1898</v>
      </c>
      <c r="D5585" s="49">
        <f>'Optional Test Detail'!$I$98</f>
        <v>0</v>
      </c>
    </row>
    <row r="5586" spans="1:4" x14ac:dyDescent="0.35">
      <c r="A5586">
        <v>88</v>
      </c>
      <c r="B5586" t="str">
        <f t="shared" si="71"/>
        <v>BSX-REFOUTN-88</v>
      </c>
      <c r="C5586" t="s">
        <v>1899</v>
      </c>
      <c r="D5586" s="49">
        <f>'Optional Test Detail'!$I$99</f>
        <v>0</v>
      </c>
    </row>
    <row r="5587" spans="1:4" x14ac:dyDescent="0.35">
      <c r="A5587">
        <v>89</v>
      </c>
      <c r="B5587" t="str">
        <f t="shared" si="71"/>
        <v>BSX-REFOUTN-89</v>
      </c>
      <c r="C5587" t="s">
        <v>1900</v>
      </c>
      <c r="D5587" s="49">
        <f>'Optional Test Detail'!$I$100</f>
        <v>0</v>
      </c>
    </row>
    <row r="5588" spans="1:4" x14ac:dyDescent="0.35">
      <c r="A5588">
        <v>90</v>
      </c>
      <c r="B5588" t="str">
        <f t="shared" si="71"/>
        <v>BSX-REFOUTN-90</v>
      </c>
      <c r="C5588" t="s">
        <v>1901</v>
      </c>
      <c r="D5588" s="49">
        <f>'Optional Test Detail'!$I$101</f>
        <v>0</v>
      </c>
    </row>
    <row r="5589" spans="1:4" x14ac:dyDescent="0.35">
      <c r="A5589">
        <v>91</v>
      </c>
      <c r="B5589" t="str">
        <f t="shared" si="71"/>
        <v>BSX-REFOUTN-91</v>
      </c>
      <c r="C5589" t="s">
        <v>1902</v>
      </c>
      <c r="D5589" s="49">
        <f>'Optional Test Detail'!$I$102</f>
        <v>0</v>
      </c>
    </row>
    <row r="5590" spans="1:4" x14ac:dyDescent="0.35">
      <c r="A5590">
        <v>92</v>
      </c>
      <c r="B5590" t="str">
        <f t="shared" si="71"/>
        <v>BSX-REFOUTN-92</v>
      </c>
      <c r="C5590" t="s">
        <v>1903</v>
      </c>
      <c r="D5590" s="49">
        <f>'Optional Test Detail'!$I$103</f>
        <v>0</v>
      </c>
    </row>
    <row r="5591" spans="1:4" x14ac:dyDescent="0.35">
      <c r="A5591">
        <v>93</v>
      </c>
      <c r="B5591" t="str">
        <f t="shared" si="71"/>
        <v>BSX-REFOUTN-93</v>
      </c>
      <c r="C5591" t="s">
        <v>1904</v>
      </c>
      <c r="D5591" s="49">
        <f>'Optional Test Detail'!$I$104</f>
        <v>0</v>
      </c>
    </row>
    <row r="5592" spans="1:4" x14ac:dyDescent="0.35">
      <c r="A5592">
        <v>94</v>
      </c>
      <c r="B5592" t="str">
        <f t="shared" si="71"/>
        <v>BSX-REFOUTN-94</v>
      </c>
      <c r="C5592" t="s">
        <v>1905</v>
      </c>
      <c r="D5592" s="49">
        <f>'Optional Test Detail'!$I$105</f>
        <v>0</v>
      </c>
    </row>
    <row r="5593" spans="1:4" x14ac:dyDescent="0.35">
      <c r="A5593">
        <v>95</v>
      </c>
      <c r="B5593" t="str">
        <f t="shared" si="71"/>
        <v>BSX-REFOUTN-95</v>
      </c>
      <c r="C5593" t="s">
        <v>1906</v>
      </c>
      <c r="D5593" s="49">
        <f>'Optional Test Detail'!$I$106</f>
        <v>0</v>
      </c>
    </row>
    <row r="5594" spans="1:4" x14ac:dyDescent="0.35">
      <c r="A5594">
        <v>96</v>
      </c>
      <c r="B5594" t="str">
        <f t="shared" si="71"/>
        <v>BSX-REFOUTN-96</v>
      </c>
      <c r="C5594" t="s">
        <v>1907</v>
      </c>
      <c r="D5594" s="49">
        <f>'Optional Test Detail'!$I$107</f>
        <v>0</v>
      </c>
    </row>
    <row r="5595" spans="1:4" x14ac:dyDescent="0.35">
      <c r="A5595">
        <v>97</v>
      </c>
      <c r="B5595" t="str">
        <f t="shared" si="71"/>
        <v>BSX-REFOUTN-97</v>
      </c>
      <c r="C5595" t="s">
        <v>1908</v>
      </c>
      <c r="D5595" s="49">
        <f>'Optional Test Detail'!$I$108</f>
        <v>0</v>
      </c>
    </row>
    <row r="5596" spans="1:4" x14ac:dyDescent="0.35">
      <c r="A5596">
        <v>98</v>
      </c>
      <c r="B5596" t="str">
        <f t="shared" si="71"/>
        <v>BSX-REFOUTN-98</v>
      </c>
      <c r="C5596" t="s">
        <v>1909</v>
      </c>
      <c r="D5596" s="49">
        <f>'Optional Test Detail'!$I$109</f>
        <v>0</v>
      </c>
    </row>
    <row r="5597" spans="1:4" x14ac:dyDescent="0.35">
      <c r="A5597">
        <v>99</v>
      </c>
      <c r="B5597" t="str">
        <f t="shared" si="71"/>
        <v>BSX-REFOUTN-99</v>
      </c>
      <c r="C5597" t="s">
        <v>1910</v>
      </c>
      <c r="D5597" s="49">
        <f>'Optional Test Detail'!$I$110</f>
        <v>0</v>
      </c>
    </row>
    <row r="5598" spans="1:4" x14ac:dyDescent="0.35">
      <c r="A5598">
        <v>100</v>
      </c>
      <c r="B5598" t="str">
        <f t="shared" si="71"/>
        <v>BSX-REFOUTN-100</v>
      </c>
      <c r="C5598" t="s">
        <v>1911</v>
      </c>
      <c r="D5598" s="49">
        <f>'Optional Test Detail'!$I$111</f>
        <v>0</v>
      </c>
    </row>
    <row r="5599" spans="1:4" x14ac:dyDescent="0.35">
      <c r="A5599">
        <v>101</v>
      </c>
      <c r="B5599" t="str">
        <f t="shared" si="71"/>
        <v>BSX-REFOUTN-101</v>
      </c>
      <c r="C5599" t="s">
        <v>1912</v>
      </c>
      <c r="D5599" s="49">
        <f>'Optional Test Detail'!$I$112</f>
        <v>0</v>
      </c>
    </row>
    <row r="5600" spans="1:4" x14ac:dyDescent="0.35">
      <c r="A5600">
        <v>102</v>
      </c>
      <c r="B5600" t="str">
        <f t="shared" si="71"/>
        <v>BSX-REFOUTN-102</v>
      </c>
      <c r="C5600" t="s">
        <v>1913</v>
      </c>
      <c r="D5600" s="49">
        <f>'Optional Test Detail'!$I$113</f>
        <v>0</v>
      </c>
    </row>
    <row r="5601" spans="1:4" x14ac:dyDescent="0.35">
      <c r="A5601">
        <v>103</v>
      </c>
      <c r="B5601" t="str">
        <f t="shared" si="71"/>
        <v>BSX-REFOUTN-103</v>
      </c>
      <c r="C5601" t="s">
        <v>1914</v>
      </c>
      <c r="D5601" s="49">
        <f>'Optional Test Detail'!$I$114</f>
        <v>0</v>
      </c>
    </row>
    <row r="5602" spans="1:4" x14ac:dyDescent="0.35">
      <c r="A5602">
        <v>104</v>
      </c>
      <c r="B5602" t="str">
        <f t="shared" si="71"/>
        <v>BSX-REFOUTN-104</v>
      </c>
      <c r="C5602" t="s">
        <v>1915</v>
      </c>
      <c r="D5602" s="49">
        <f>'Optional Test Detail'!$I$115</f>
        <v>0</v>
      </c>
    </row>
    <row r="5603" spans="1:4" x14ac:dyDescent="0.35">
      <c r="A5603">
        <v>105</v>
      </c>
      <c r="B5603" t="str">
        <f t="shared" si="71"/>
        <v>BSX-REFOUTN-105</v>
      </c>
      <c r="C5603" t="s">
        <v>1916</v>
      </c>
      <c r="D5603" s="49">
        <f>'Optional Test Detail'!$I$116</f>
        <v>0</v>
      </c>
    </row>
    <row r="5604" spans="1:4" x14ac:dyDescent="0.35">
      <c r="A5604">
        <v>106</v>
      </c>
      <c r="B5604" t="str">
        <f t="shared" si="71"/>
        <v>BSX-REFOUTN-106</v>
      </c>
      <c r="C5604" t="s">
        <v>1917</v>
      </c>
      <c r="D5604" s="49">
        <f>'Optional Test Detail'!$I$117</f>
        <v>0</v>
      </c>
    </row>
    <row r="5605" spans="1:4" x14ac:dyDescent="0.35">
      <c r="A5605">
        <v>107</v>
      </c>
      <c r="B5605" t="str">
        <f t="shared" si="71"/>
        <v>BSX-REFOUTN-107</v>
      </c>
      <c r="C5605" t="s">
        <v>1918</v>
      </c>
      <c r="D5605" s="49">
        <f>'Optional Test Detail'!$I$118</f>
        <v>0</v>
      </c>
    </row>
    <row r="5606" spans="1:4" x14ac:dyDescent="0.35">
      <c r="A5606">
        <v>108</v>
      </c>
      <c r="B5606" t="str">
        <f t="shared" si="71"/>
        <v>BSX-REFOUTN-108</v>
      </c>
      <c r="C5606" t="s">
        <v>1919</v>
      </c>
      <c r="D5606" s="49">
        <f>'Optional Test Detail'!$I$119</f>
        <v>0</v>
      </c>
    </row>
    <row r="5607" spans="1:4" x14ac:dyDescent="0.35">
      <c r="A5607">
        <v>109</v>
      </c>
      <c r="B5607" t="str">
        <f t="shared" si="71"/>
        <v>BSX-REFOUTN-109</v>
      </c>
      <c r="C5607" t="s">
        <v>1920</v>
      </c>
      <c r="D5607" s="49">
        <f>'Optional Test Detail'!$I$120</f>
        <v>0</v>
      </c>
    </row>
    <row r="5608" spans="1:4" x14ac:dyDescent="0.35">
      <c r="A5608">
        <v>110</v>
      </c>
      <c r="B5608" t="str">
        <f t="shared" si="71"/>
        <v>BSX-REFOUTN-110</v>
      </c>
      <c r="C5608" t="s">
        <v>1921</v>
      </c>
      <c r="D5608" s="49">
        <f>'Optional Test Detail'!$I$121</f>
        <v>0</v>
      </c>
    </row>
    <row r="5609" spans="1:4" x14ac:dyDescent="0.35">
      <c r="A5609">
        <v>111</v>
      </c>
      <c r="B5609" t="str">
        <f t="shared" si="71"/>
        <v>BSX-REFOUTN-111</v>
      </c>
      <c r="C5609" t="s">
        <v>1922</v>
      </c>
      <c r="D5609" s="49">
        <f>'Optional Test Detail'!$I$122</f>
        <v>0</v>
      </c>
    </row>
    <row r="5610" spans="1:4" x14ac:dyDescent="0.35">
      <c r="A5610">
        <v>112</v>
      </c>
      <c r="B5610" t="str">
        <f t="shared" si="71"/>
        <v>BSX-REFOUTN-112</v>
      </c>
      <c r="C5610" t="s">
        <v>1923</v>
      </c>
      <c r="D5610" s="49">
        <f>'Optional Test Detail'!$I$123</f>
        <v>0</v>
      </c>
    </row>
    <row r="5611" spans="1:4" x14ac:dyDescent="0.35">
      <c r="A5611">
        <v>113</v>
      </c>
      <c r="B5611" t="str">
        <f t="shared" si="71"/>
        <v>BSX-REFOUTN-113</v>
      </c>
      <c r="C5611" t="s">
        <v>1924</v>
      </c>
      <c r="D5611" s="49">
        <f>'Optional Test Detail'!$I$124</f>
        <v>0</v>
      </c>
    </row>
    <row r="5612" spans="1:4" x14ac:dyDescent="0.35">
      <c r="A5612">
        <v>114</v>
      </c>
      <c r="B5612" t="str">
        <f t="shared" si="71"/>
        <v>BSX-REFOUTN-114</v>
      </c>
      <c r="C5612" t="s">
        <v>1925</v>
      </c>
      <c r="D5612" s="49">
        <f>'Optional Test Detail'!$I$125</f>
        <v>0</v>
      </c>
    </row>
    <row r="5613" spans="1:4" x14ac:dyDescent="0.35">
      <c r="A5613">
        <v>115</v>
      </c>
      <c r="B5613" t="str">
        <f t="shared" si="71"/>
        <v>BSX-REFOUTN-115</v>
      </c>
      <c r="C5613" t="s">
        <v>1926</v>
      </c>
      <c r="D5613" s="49">
        <f>'Optional Test Detail'!$I$126</f>
        <v>0</v>
      </c>
    </row>
    <row r="5614" spans="1:4" x14ac:dyDescent="0.35">
      <c r="A5614">
        <v>116</v>
      </c>
      <c r="B5614" t="str">
        <f t="shared" si="71"/>
        <v>BSX-REFOUTN-116</v>
      </c>
      <c r="C5614" t="s">
        <v>1927</v>
      </c>
      <c r="D5614" s="49">
        <f>'Optional Test Detail'!$I$127</f>
        <v>0</v>
      </c>
    </row>
    <row r="5615" spans="1:4" x14ac:dyDescent="0.35">
      <c r="A5615">
        <v>117</v>
      </c>
      <c r="B5615" t="str">
        <f t="shared" si="71"/>
        <v>BSX-REFOUTN-117</v>
      </c>
      <c r="C5615" t="s">
        <v>1928</v>
      </c>
      <c r="D5615" s="49">
        <f>'Optional Test Detail'!$I$128</f>
        <v>0</v>
      </c>
    </row>
    <row r="5616" spans="1:4" x14ac:dyDescent="0.35">
      <c r="A5616">
        <v>118</v>
      </c>
      <c r="B5616" t="str">
        <f t="shared" si="71"/>
        <v>BSX-REFOUTN-118</v>
      </c>
      <c r="C5616" t="s">
        <v>1929</v>
      </c>
      <c r="D5616" s="49">
        <f>'Optional Test Detail'!$I$129</f>
        <v>0</v>
      </c>
    </row>
    <row r="5617" spans="1:4" x14ac:dyDescent="0.35">
      <c r="A5617">
        <v>119</v>
      </c>
      <c r="B5617" t="str">
        <f t="shared" si="71"/>
        <v>BSX-REFOUTN-119</v>
      </c>
      <c r="C5617" t="s">
        <v>1930</v>
      </c>
      <c r="D5617" s="49">
        <f>'Optional Test Detail'!$I$130</f>
        <v>0</v>
      </c>
    </row>
    <row r="5618" spans="1:4" x14ac:dyDescent="0.35">
      <c r="A5618">
        <v>120</v>
      </c>
      <c r="B5618" t="str">
        <f t="shared" si="71"/>
        <v>BSX-REFOUTN-120</v>
      </c>
      <c r="C5618" t="s">
        <v>1931</v>
      </c>
      <c r="D5618" s="49">
        <f>'Optional Test Detail'!$I$131</f>
        <v>0</v>
      </c>
    </row>
    <row r="5619" spans="1:4" x14ac:dyDescent="0.35">
      <c r="A5619">
        <v>121</v>
      </c>
      <c r="B5619" t="str">
        <f t="shared" si="71"/>
        <v>BSX-REFOUTN-121</v>
      </c>
      <c r="C5619" t="s">
        <v>1932</v>
      </c>
      <c r="D5619" s="49">
        <f>'Optional Test Detail'!$I$132</f>
        <v>0</v>
      </c>
    </row>
    <row r="5620" spans="1:4" x14ac:dyDescent="0.35">
      <c r="A5620">
        <v>122</v>
      </c>
      <c r="B5620" t="str">
        <f t="shared" si="71"/>
        <v>BSX-REFOUTN-122</v>
      </c>
      <c r="C5620" t="s">
        <v>1933</v>
      </c>
      <c r="D5620" s="49">
        <f>'Optional Test Detail'!$I$133</f>
        <v>0</v>
      </c>
    </row>
    <row r="5621" spans="1:4" x14ac:dyDescent="0.35">
      <c r="A5621">
        <v>123</v>
      </c>
      <c r="B5621" t="str">
        <f t="shared" si="71"/>
        <v>BSX-REFOUTN-123</v>
      </c>
      <c r="C5621" t="s">
        <v>1934</v>
      </c>
      <c r="D5621" s="49">
        <f>'Optional Test Detail'!$I$134</f>
        <v>0</v>
      </c>
    </row>
    <row r="5622" spans="1:4" x14ac:dyDescent="0.35">
      <c r="A5622">
        <v>124</v>
      </c>
      <c r="B5622" t="str">
        <f t="shared" si="71"/>
        <v>BSX-REFOUTN-124</v>
      </c>
      <c r="C5622" t="s">
        <v>1935</v>
      </c>
      <c r="D5622" s="49">
        <f>'Optional Test Detail'!$I$135</f>
        <v>0</v>
      </c>
    </row>
    <row r="5623" spans="1:4" x14ac:dyDescent="0.35">
      <c r="A5623">
        <v>125</v>
      </c>
      <c r="B5623" t="str">
        <f t="shared" si="71"/>
        <v>BSX-REFOUTN-125</v>
      </c>
      <c r="C5623" t="s">
        <v>1936</v>
      </c>
      <c r="D5623" s="49">
        <f>'Optional Test Detail'!$I$136</f>
        <v>0</v>
      </c>
    </row>
    <row r="5624" spans="1:4" x14ac:dyDescent="0.35">
      <c r="A5624">
        <v>126</v>
      </c>
      <c r="B5624" t="str">
        <f t="shared" si="71"/>
        <v>BSX-REFOUTN-126</v>
      </c>
      <c r="C5624" t="s">
        <v>1937</v>
      </c>
      <c r="D5624" s="49">
        <f>'Optional Test Detail'!$I$137</f>
        <v>0</v>
      </c>
    </row>
    <row r="5625" spans="1:4" x14ac:dyDescent="0.35">
      <c r="A5625">
        <v>127</v>
      </c>
      <c r="B5625" t="str">
        <f t="shared" si="71"/>
        <v>BSX-REFOUTN-127</v>
      </c>
      <c r="C5625" t="s">
        <v>1938</v>
      </c>
      <c r="D5625" s="49">
        <f>'Optional Test Detail'!$I$138</f>
        <v>0</v>
      </c>
    </row>
    <row r="5626" spans="1:4" x14ac:dyDescent="0.35">
      <c r="A5626">
        <v>128</v>
      </c>
      <c r="B5626" t="str">
        <f t="shared" si="71"/>
        <v>BSX-REFOUTN-128</v>
      </c>
      <c r="C5626" t="s">
        <v>1939</v>
      </c>
      <c r="D5626" s="49">
        <f>'Optional Test Detail'!$I$139</f>
        <v>0</v>
      </c>
    </row>
    <row r="5627" spans="1:4" x14ac:dyDescent="0.35">
      <c r="A5627">
        <v>129</v>
      </c>
      <c r="B5627" t="str">
        <f t="shared" si="71"/>
        <v>BSX-REFOUTN-129</v>
      </c>
      <c r="C5627" t="s">
        <v>1940</v>
      </c>
      <c r="D5627" s="49">
        <f>'Optional Test Detail'!$I$140</f>
        <v>0</v>
      </c>
    </row>
    <row r="5628" spans="1:4" x14ac:dyDescent="0.35">
      <c r="A5628">
        <v>130</v>
      </c>
      <c r="B5628" t="str">
        <f t="shared" ref="B5628:B5691" si="72">IF(A5628="","",CONCATENATE("BSX-REFOUTN-",A5628))</f>
        <v>BSX-REFOUTN-130</v>
      </c>
      <c r="C5628" t="s">
        <v>1941</v>
      </c>
      <c r="D5628" s="49">
        <f>'Optional Test Detail'!$I$141</f>
        <v>0</v>
      </c>
    </row>
    <row r="5629" spans="1:4" x14ac:dyDescent="0.35">
      <c r="A5629">
        <v>131</v>
      </c>
      <c r="B5629" t="str">
        <f t="shared" si="72"/>
        <v>BSX-REFOUTN-131</v>
      </c>
      <c r="C5629" t="s">
        <v>1942</v>
      </c>
      <c r="D5629" s="49">
        <f>'Optional Test Detail'!$I$142</f>
        <v>0</v>
      </c>
    </row>
    <row r="5630" spans="1:4" x14ac:dyDescent="0.35">
      <c r="A5630">
        <v>132</v>
      </c>
      <c r="B5630" t="str">
        <f t="shared" si="72"/>
        <v>BSX-REFOUTN-132</v>
      </c>
      <c r="C5630" t="s">
        <v>1943</v>
      </c>
      <c r="D5630" s="49">
        <f>'Optional Test Detail'!$I$143</f>
        <v>0</v>
      </c>
    </row>
    <row r="5631" spans="1:4" x14ac:dyDescent="0.35">
      <c r="A5631">
        <v>133</v>
      </c>
      <c r="B5631" t="str">
        <f t="shared" si="72"/>
        <v>BSX-REFOUTN-133</v>
      </c>
      <c r="C5631" t="s">
        <v>1944</v>
      </c>
      <c r="D5631" s="49">
        <f>'Optional Test Detail'!$I$144</f>
        <v>0</v>
      </c>
    </row>
    <row r="5632" spans="1:4" x14ac:dyDescent="0.35">
      <c r="A5632">
        <v>134</v>
      </c>
      <c r="B5632" t="str">
        <f t="shared" si="72"/>
        <v>BSX-REFOUTN-134</v>
      </c>
      <c r="C5632" t="s">
        <v>1945</v>
      </c>
      <c r="D5632" s="49">
        <f>'Optional Test Detail'!$I$145</f>
        <v>0</v>
      </c>
    </row>
    <row r="5633" spans="1:4" x14ac:dyDescent="0.35">
      <c r="A5633">
        <v>135</v>
      </c>
      <c r="B5633" t="str">
        <f t="shared" si="72"/>
        <v>BSX-REFOUTN-135</v>
      </c>
      <c r="C5633" t="s">
        <v>1946</v>
      </c>
      <c r="D5633" s="49">
        <f>'Optional Test Detail'!$I$146</f>
        <v>0</v>
      </c>
    </row>
    <row r="5634" spans="1:4" x14ac:dyDescent="0.35">
      <c r="A5634">
        <v>136</v>
      </c>
      <c r="B5634" t="str">
        <f t="shared" si="72"/>
        <v>BSX-REFOUTN-136</v>
      </c>
      <c r="C5634" t="s">
        <v>1947</v>
      </c>
      <c r="D5634" s="49">
        <f>'Optional Test Detail'!$I$147</f>
        <v>0</v>
      </c>
    </row>
    <row r="5635" spans="1:4" x14ac:dyDescent="0.35">
      <c r="A5635">
        <v>137</v>
      </c>
      <c r="B5635" t="str">
        <f t="shared" si="72"/>
        <v>BSX-REFOUTN-137</v>
      </c>
      <c r="C5635" t="s">
        <v>1948</v>
      </c>
      <c r="D5635" s="49">
        <f>'Optional Test Detail'!$I$148</f>
        <v>0</v>
      </c>
    </row>
    <row r="5636" spans="1:4" x14ac:dyDescent="0.35">
      <c r="A5636">
        <v>138</v>
      </c>
      <c r="B5636" t="str">
        <f t="shared" si="72"/>
        <v>BSX-REFOUTN-138</v>
      </c>
      <c r="C5636" t="s">
        <v>1949</v>
      </c>
      <c r="D5636" s="49">
        <f>'Optional Test Detail'!$I$149</f>
        <v>0</v>
      </c>
    </row>
    <row r="5637" spans="1:4" x14ac:dyDescent="0.35">
      <c r="A5637">
        <v>139</v>
      </c>
      <c r="B5637" t="str">
        <f t="shared" si="72"/>
        <v>BSX-REFOUTN-139</v>
      </c>
      <c r="C5637" t="s">
        <v>1950</v>
      </c>
      <c r="D5637" s="49">
        <f>'Optional Test Detail'!$I$150</f>
        <v>0</v>
      </c>
    </row>
    <row r="5638" spans="1:4" x14ac:dyDescent="0.35">
      <c r="A5638">
        <v>140</v>
      </c>
      <c r="B5638" t="str">
        <f t="shared" si="72"/>
        <v>BSX-REFOUTN-140</v>
      </c>
      <c r="C5638" t="s">
        <v>1951</v>
      </c>
      <c r="D5638" s="49">
        <f>'Optional Test Detail'!$I$151</f>
        <v>0</v>
      </c>
    </row>
    <row r="5639" spans="1:4" x14ac:dyDescent="0.35">
      <c r="A5639">
        <v>141</v>
      </c>
      <c r="B5639" t="str">
        <f t="shared" si="72"/>
        <v>BSX-REFOUTN-141</v>
      </c>
      <c r="C5639" t="s">
        <v>1952</v>
      </c>
      <c r="D5639" s="49">
        <f>'Optional Test Detail'!$I$152</f>
        <v>0</v>
      </c>
    </row>
    <row r="5640" spans="1:4" x14ac:dyDescent="0.35">
      <c r="A5640">
        <v>142</v>
      </c>
      <c r="B5640" t="str">
        <f t="shared" si="72"/>
        <v>BSX-REFOUTN-142</v>
      </c>
      <c r="C5640" t="s">
        <v>1953</v>
      </c>
      <c r="D5640" s="49">
        <f>'Optional Test Detail'!$I$153</f>
        <v>0</v>
      </c>
    </row>
    <row r="5641" spans="1:4" x14ac:dyDescent="0.35">
      <c r="A5641">
        <v>143</v>
      </c>
      <c r="B5641" t="str">
        <f t="shared" si="72"/>
        <v>BSX-REFOUTN-143</v>
      </c>
      <c r="C5641" t="s">
        <v>1954</v>
      </c>
      <c r="D5641" s="49">
        <f>'Optional Test Detail'!$I$154</f>
        <v>0</v>
      </c>
    </row>
    <row r="5642" spans="1:4" x14ac:dyDescent="0.35">
      <c r="A5642">
        <v>144</v>
      </c>
      <c r="B5642" t="str">
        <f t="shared" si="72"/>
        <v>BSX-REFOUTN-144</v>
      </c>
      <c r="C5642" t="s">
        <v>1955</v>
      </c>
      <c r="D5642" s="49">
        <f>'Optional Test Detail'!$I$155</f>
        <v>0</v>
      </c>
    </row>
    <row r="5643" spans="1:4" x14ac:dyDescent="0.35">
      <c r="A5643">
        <v>145</v>
      </c>
      <c r="B5643" t="str">
        <f t="shared" si="72"/>
        <v>BSX-REFOUTN-145</v>
      </c>
      <c r="C5643" t="s">
        <v>1956</v>
      </c>
      <c r="D5643" s="49">
        <f>'Optional Test Detail'!$I$156</f>
        <v>0</v>
      </c>
    </row>
    <row r="5644" spans="1:4" x14ac:dyDescent="0.35">
      <c r="A5644">
        <v>146</v>
      </c>
      <c r="B5644" t="str">
        <f t="shared" si="72"/>
        <v>BSX-REFOUTN-146</v>
      </c>
      <c r="C5644" t="s">
        <v>1957</v>
      </c>
      <c r="D5644" s="49">
        <f>'Optional Test Detail'!$I$157</f>
        <v>0</v>
      </c>
    </row>
    <row r="5645" spans="1:4" x14ac:dyDescent="0.35">
      <c r="A5645" t="s">
        <v>2297</v>
      </c>
      <c r="B5645" t="str">
        <f t="shared" si="72"/>
        <v/>
      </c>
    </row>
    <row r="5646" spans="1:4" x14ac:dyDescent="0.35">
      <c r="A5646" t="s">
        <v>2297</v>
      </c>
      <c r="B5646" t="str">
        <f t="shared" si="72"/>
        <v/>
      </c>
      <c r="C5646" t="s">
        <v>1958</v>
      </c>
    </row>
    <row r="5647" spans="1:4" x14ac:dyDescent="0.35">
      <c r="A5647">
        <v>147</v>
      </c>
      <c r="B5647" t="str">
        <f t="shared" si="72"/>
        <v>BSX-REFOUTN-147</v>
      </c>
      <c r="C5647" t="s">
        <v>1959</v>
      </c>
      <c r="D5647" s="49">
        <f>'Optional Test Detail'!$I$160</f>
        <v>0</v>
      </c>
    </row>
    <row r="5648" spans="1:4" x14ac:dyDescent="0.35">
      <c r="A5648">
        <v>148</v>
      </c>
      <c r="B5648" t="str">
        <f t="shared" si="72"/>
        <v>BSX-REFOUTN-148</v>
      </c>
      <c r="C5648" t="s">
        <v>1960</v>
      </c>
      <c r="D5648" s="49">
        <f>'Optional Test Detail'!$I$161</f>
        <v>0</v>
      </c>
    </row>
    <row r="5649" spans="1:4" x14ac:dyDescent="0.35">
      <c r="A5649">
        <v>149</v>
      </c>
      <c r="B5649" t="str">
        <f t="shared" si="72"/>
        <v>BSX-REFOUTN-149</v>
      </c>
      <c r="C5649" t="s">
        <v>1961</v>
      </c>
      <c r="D5649" s="49">
        <f>'Optional Test Detail'!$I$162</f>
        <v>0</v>
      </c>
    </row>
    <row r="5650" spans="1:4" x14ac:dyDescent="0.35">
      <c r="A5650">
        <v>150</v>
      </c>
      <c r="B5650" t="str">
        <f t="shared" si="72"/>
        <v>BSX-REFOUTN-150</v>
      </c>
      <c r="C5650" t="s">
        <v>1962</v>
      </c>
      <c r="D5650" s="49">
        <f>'Optional Test Detail'!$I$163</f>
        <v>0</v>
      </c>
    </row>
    <row r="5651" spans="1:4" x14ac:dyDescent="0.35">
      <c r="A5651">
        <v>151</v>
      </c>
      <c r="B5651" t="str">
        <f t="shared" si="72"/>
        <v>BSX-REFOUTN-151</v>
      </c>
      <c r="C5651" t="s">
        <v>1963</v>
      </c>
      <c r="D5651" s="49">
        <f>'Optional Test Detail'!$I$164</f>
        <v>0</v>
      </c>
    </row>
    <row r="5652" spans="1:4" x14ac:dyDescent="0.35">
      <c r="A5652">
        <v>152</v>
      </c>
      <c r="B5652" t="str">
        <f t="shared" si="72"/>
        <v>BSX-REFOUTN-152</v>
      </c>
      <c r="C5652" t="s">
        <v>1964</v>
      </c>
      <c r="D5652" s="49">
        <f>'Optional Test Detail'!$I$165</f>
        <v>0</v>
      </c>
    </row>
    <row r="5653" spans="1:4" x14ac:dyDescent="0.35">
      <c r="A5653">
        <v>153</v>
      </c>
      <c r="B5653" t="str">
        <f t="shared" si="72"/>
        <v>BSX-REFOUTN-153</v>
      </c>
      <c r="C5653" t="s">
        <v>1965</v>
      </c>
      <c r="D5653" s="49">
        <f>'Optional Test Detail'!$I$166</f>
        <v>0</v>
      </c>
    </row>
    <row r="5654" spans="1:4" x14ac:dyDescent="0.35">
      <c r="A5654">
        <v>154</v>
      </c>
      <c r="B5654" t="str">
        <f t="shared" si="72"/>
        <v>BSX-REFOUTN-154</v>
      </c>
      <c r="C5654" t="s">
        <v>1966</v>
      </c>
      <c r="D5654" s="49">
        <f>'Optional Test Detail'!$I$167</f>
        <v>0</v>
      </c>
    </row>
    <row r="5655" spans="1:4" x14ac:dyDescent="0.35">
      <c r="A5655">
        <v>155</v>
      </c>
      <c r="B5655" t="str">
        <f t="shared" si="72"/>
        <v>BSX-REFOUTN-155</v>
      </c>
      <c r="C5655" t="s">
        <v>1967</v>
      </c>
      <c r="D5655" s="49">
        <f>'Optional Test Detail'!$I$168</f>
        <v>0</v>
      </c>
    </row>
    <row r="5656" spans="1:4" x14ac:dyDescent="0.35">
      <c r="A5656">
        <v>156</v>
      </c>
      <c r="B5656" t="str">
        <f t="shared" si="72"/>
        <v>BSX-REFOUTN-156</v>
      </c>
      <c r="C5656" t="s">
        <v>1968</v>
      </c>
      <c r="D5656" s="49">
        <f>'Optional Test Detail'!$I$169</f>
        <v>0</v>
      </c>
    </row>
    <row r="5657" spans="1:4" x14ac:dyDescent="0.35">
      <c r="A5657">
        <v>157</v>
      </c>
      <c r="B5657" t="str">
        <f t="shared" si="72"/>
        <v>BSX-REFOUTN-157</v>
      </c>
      <c r="C5657" t="s">
        <v>1969</v>
      </c>
      <c r="D5657" s="49">
        <f>'Optional Test Detail'!$I$170</f>
        <v>0</v>
      </c>
    </row>
    <row r="5658" spans="1:4" x14ac:dyDescent="0.35">
      <c r="A5658">
        <v>158</v>
      </c>
      <c r="B5658" t="str">
        <f t="shared" si="72"/>
        <v>BSX-REFOUTN-158</v>
      </c>
      <c r="C5658" t="s">
        <v>1970</v>
      </c>
      <c r="D5658" s="49">
        <f>'Optional Test Detail'!$I$171</f>
        <v>0</v>
      </c>
    </row>
    <row r="5659" spans="1:4" x14ac:dyDescent="0.35">
      <c r="A5659">
        <v>159</v>
      </c>
      <c r="B5659" t="str">
        <f t="shared" si="72"/>
        <v>BSX-REFOUTN-159</v>
      </c>
      <c r="C5659" t="s">
        <v>1971</v>
      </c>
      <c r="D5659" s="49">
        <f>'Optional Test Detail'!$I$172</f>
        <v>0</v>
      </c>
    </row>
    <row r="5660" spans="1:4" x14ac:dyDescent="0.35">
      <c r="A5660">
        <v>160</v>
      </c>
      <c r="B5660" t="str">
        <f t="shared" si="72"/>
        <v>BSX-REFOUTN-160</v>
      </c>
      <c r="C5660" t="s">
        <v>1972</v>
      </c>
      <c r="D5660" s="49">
        <f>'Optional Test Detail'!$I$173</f>
        <v>0</v>
      </c>
    </row>
    <row r="5661" spans="1:4" x14ac:dyDescent="0.35">
      <c r="A5661">
        <v>161</v>
      </c>
      <c r="B5661" t="str">
        <f t="shared" si="72"/>
        <v>BSX-REFOUTN-161</v>
      </c>
      <c r="C5661" t="s">
        <v>2021</v>
      </c>
      <c r="D5661" s="49">
        <f>'Optional Test Detail'!$I$174</f>
        <v>0</v>
      </c>
    </row>
    <row r="5662" spans="1:4" x14ac:dyDescent="0.35">
      <c r="A5662" t="s">
        <v>2297</v>
      </c>
      <c r="B5662" t="str">
        <f t="shared" si="72"/>
        <v/>
      </c>
    </row>
    <row r="5663" spans="1:4" x14ac:dyDescent="0.35">
      <c r="A5663" t="s">
        <v>2297</v>
      </c>
      <c r="B5663" t="str">
        <f t="shared" si="72"/>
        <v/>
      </c>
      <c r="C5663" t="s">
        <v>2068</v>
      </c>
    </row>
    <row r="5664" spans="1:4" x14ac:dyDescent="0.35">
      <c r="A5664">
        <v>162</v>
      </c>
      <c r="B5664" t="str">
        <f t="shared" si="72"/>
        <v>BSX-REFOUTN-162</v>
      </c>
      <c r="C5664" t="s">
        <v>1973</v>
      </c>
      <c r="D5664" s="49">
        <f>'Optional Test Detail'!$I$177</f>
        <v>0</v>
      </c>
    </row>
    <row r="5665" spans="1:4" x14ac:dyDescent="0.35">
      <c r="A5665">
        <v>163</v>
      </c>
      <c r="B5665" t="str">
        <f t="shared" si="72"/>
        <v>BSX-REFOUTN-163</v>
      </c>
      <c r="C5665" t="s">
        <v>1974</v>
      </c>
      <c r="D5665" s="49">
        <f>'Optional Test Detail'!$I$178</f>
        <v>0</v>
      </c>
    </row>
    <row r="5666" spans="1:4" x14ac:dyDescent="0.35">
      <c r="A5666">
        <v>164</v>
      </c>
      <c r="B5666" t="str">
        <f t="shared" si="72"/>
        <v>BSX-REFOUTN-164</v>
      </c>
      <c r="C5666" t="s">
        <v>1975</v>
      </c>
      <c r="D5666" s="49">
        <f>'Optional Test Detail'!$I$179</f>
        <v>0</v>
      </c>
    </row>
    <row r="5667" spans="1:4" x14ac:dyDescent="0.35">
      <c r="A5667">
        <v>165</v>
      </c>
      <c r="B5667" t="str">
        <f t="shared" si="72"/>
        <v>BSX-REFOUTN-165</v>
      </c>
      <c r="C5667" t="s">
        <v>1976</v>
      </c>
      <c r="D5667" s="49">
        <f>'Optional Test Detail'!$I$180</f>
        <v>0</v>
      </c>
    </row>
    <row r="5668" spans="1:4" x14ac:dyDescent="0.35">
      <c r="A5668">
        <v>166</v>
      </c>
      <c r="B5668" t="str">
        <f t="shared" si="72"/>
        <v>BSX-REFOUTN-166</v>
      </c>
      <c r="C5668" t="s">
        <v>1977</v>
      </c>
      <c r="D5668" s="49">
        <f>'Optional Test Detail'!$I$181</f>
        <v>0</v>
      </c>
    </row>
    <row r="5669" spans="1:4" x14ac:dyDescent="0.35">
      <c r="A5669">
        <v>167</v>
      </c>
      <c r="B5669" t="str">
        <f t="shared" si="72"/>
        <v>BSX-REFOUTN-167</v>
      </c>
      <c r="C5669" t="s">
        <v>1978</v>
      </c>
      <c r="D5669" s="49">
        <f>'Optional Test Detail'!$I$182</f>
        <v>0</v>
      </c>
    </row>
    <row r="5670" spans="1:4" x14ac:dyDescent="0.35">
      <c r="A5670">
        <v>168</v>
      </c>
      <c r="B5670" t="str">
        <f t="shared" si="72"/>
        <v>BSX-REFOUTN-168</v>
      </c>
      <c r="C5670" t="s">
        <v>1979</v>
      </c>
      <c r="D5670" s="49">
        <f>'Optional Test Detail'!$I$183</f>
        <v>0</v>
      </c>
    </row>
    <row r="5671" spans="1:4" x14ac:dyDescent="0.35">
      <c r="A5671">
        <v>169</v>
      </c>
      <c r="B5671" t="str">
        <f t="shared" si="72"/>
        <v>BSX-REFOUTN-169</v>
      </c>
      <c r="C5671" t="s">
        <v>1980</v>
      </c>
      <c r="D5671" s="49">
        <f>'Optional Test Detail'!$I$184</f>
        <v>0</v>
      </c>
    </row>
    <row r="5672" spans="1:4" x14ac:dyDescent="0.35">
      <c r="A5672">
        <v>170</v>
      </c>
      <c r="B5672" t="str">
        <f t="shared" si="72"/>
        <v>BSX-REFOUTN-170</v>
      </c>
      <c r="C5672" t="s">
        <v>1981</v>
      </c>
      <c r="D5672" s="49">
        <f>'Optional Test Detail'!$I$185</f>
        <v>0</v>
      </c>
    </row>
    <row r="5673" spans="1:4" x14ac:dyDescent="0.35">
      <c r="A5673">
        <v>171</v>
      </c>
      <c r="B5673" t="str">
        <f t="shared" si="72"/>
        <v>BSX-REFOUTN-171</v>
      </c>
      <c r="C5673" t="s">
        <v>1982</v>
      </c>
      <c r="D5673" s="49">
        <f>'Optional Test Detail'!$I$186</f>
        <v>0</v>
      </c>
    </row>
    <row r="5674" spans="1:4" x14ac:dyDescent="0.35">
      <c r="A5674">
        <v>172</v>
      </c>
      <c r="B5674" t="str">
        <f t="shared" si="72"/>
        <v>BSX-REFOUTN-172</v>
      </c>
      <c r="C5674" t="s">
        <v>1983</v>
      </c>
      <c r="D5674" s="49">
        <f>'Optional Test Detail'!$I$187</f>
        <v>0</v>
      </c>
    </row>
    <row r="5675" spans="1:4" x14ac:dyDescent="0.35">
      <c r="A5675">
        <v>173</v>
      </c>
      <c r="B5675" t="str">
        <f t="shared" si="72"/>
        <v>BSX-REFOUTN-173</v>
      </c>
      <c r="C5675" t="s">
        <v>1984</v>
      </c>
      <c r="D5675" s="49">
        <f>'Optional Test Detail'!$I$188</f>
        <v>0</v>
      </c>
    </row>
    <row r="5676" spans="1:4" x14ac:dyDescent="0.35">
      <c r="A5676">
        <v>174</v>
      </c>
      <c r="B5676" t="str">
        <f t="shared" si="72"/>
        <v>BSX-REFOUTN-174</v>
      </c>
      <c r="C5676" t="s">
        <v>1985</v>
      </c>
      <c r="D5676" s="49">
        <f>'Optional Test Detail'!$I$189</f>
        <v>0</v>
      </c>
    </row>
    <row r="5677" spans="1:4" x14ac:dyDescent="0.35">
      <c r="A5677">
        <v>175</v>
      </c>
      <c r="B5677" t="str">
        <f t="shared" si="72"/>
        <v>BSX-REFOUTN-175</v>
      </c>
      <c r="C5677" t="s">
        <v>1986</v>
      </c>
      <c r="D5677" s="49">
        <f>'Optional Test Detail'!$I$190</f>
        <v>0</v>
      </c>
    </row>
    <row r="5678" spans="1:4" x14ac:dyDescent="0.35">
      <c r="A5678">
        <v>176</v>
      </c>
      <c r="B5678" t="str">
        <f t="shared" si="72"/>
        <v>BSX-REFOUTN-176</v>
      </c>
      <c r="C5678" t="s">
        <v>1987</v>
      </c>
      <c r="D5678" s="49">
        <f>'Optional Test Detail'!$I$191</f>
        <v>0</v>
      </c>
    </row>
    <row r="5679" spans="1:4" x14ac:dyDescent="0.35">
      <c r="A5679">
        <v>177</v>
      </c>
      <c r="B5679" t="str">
        <f t="shared" si="72"/>
        <v>BSX-REFOUTN-177</v>
      </c>
      <c r="C5679" t="s">
        <v>1988</v>
      </c>
      <c r="D5679" s="49">
        <f>'Optional Test Detail'!$I$192</f>
        <v>0</v>
      </c>
    </row>
    <row r="5680" spans="1:4" x14ac:dyDescent="0.35">
      <c r="A5680">
        <v>178</v>
      </c>
      <c r="B5680" t="str">
        <f t="shared" si="72"/>
        <v>BSX-REFOUTN-178</v>
      </c>
      <c r="C5680" t="s">
        <v>1989</v>
      </c>
      <c r="D5680" s="49">
        <f>'Optional Test Detail'!$I$193</f>
        <v>0</v>
      </c>
    </row>
    <row r="5681" spans="1:4" x14ac:dyDescent="0.35">
      <c r="A5681">
        <v>179</v>
      </c>
      <c r="B5681" t="str">
        <f t="shared" si="72"/>
        <v>BSX-REFOUTN-179</v>
      </c>
      <c r="C5681" t="s">
        <v>1990</v>
      </c>
      <c r="D5681" s="49">
        <f>'Optional Test Detail'!$I$194</f>
        <v>0</v>
      </c>
    </row>
    <row r="5682" spans="1:4" x14ac:dyDescent="0.35">
      <c r="A5682">
        <v>180</v>
      </c>
      <c r="B5682" t="str">
        <f t="shared" si="72"/>
        <v>BSX-REFOUTN-180</v>
      </c>
      <c r="C5682" t="s">
        <v>1991</v>
      </c>
      <c r="D5682" s="49">
        <f>'Optional Test Detail'!$I$195</f>
        <v>0</v>
      </c>
    </row>
    <row r="5683" spans="1:4" x14ac:dyDescent="0.35">
      <c r="A5683">
        <v>181</v>
      </c>
      <c r="B5683" t="str">
        <f t="shared" si="72"/>
        <v>BSX-REFOUTN-181</v>
      </c>
      <c r="C5683" t="s">
        <v>1992</v>
      </c>
      <c r="D5683" s="49">
        <f>'Optional Test Detail'!$I$196</f>
        <v>0</v>
      </c>
    </row>
    <row r="5684" spans="1:4" x14ac:dyDescent="0.35">
      <c r="A5684">
        <v>182</v>
      </c>
      <c r="B5684" t="str">
        <f t="shared" si="72"/>
        <v>BSX-REFOUTN-182</v>
      </c>
      <c r="C5684" t="s">
        <v>1993</v>
      </c>
      <c r="D5684" s="49">
        <f>'Optional Test Detail'!$I$197</f>
        <v>0</v>
      </c>
    </row>
    <row r="5685" spans="1:4" x14ac:dyDescent="0.35">
      <c r="A5685">
        <v>183</v>
      </c>
      <c r="B5685" t="str">
        <f t="shared" si="72"/>
        <v>BSX-REFOUTN-183</v>
      </c>
      <c r="C5685" t="s">
        <v>1994</v>
      </c>
      <c r="D5685" s="49">
        <f>'Optional Test Detail'!$I$198</f>
        <v>0</v>
      </c>
    </row>
    <row r="5686" spans="1:4" x14ac:dyDescent="0.35">
      <c r="A5686">
        <v>184</v>
      </c>
      <c r="B5686" t="str">
        <f t="shared" si="72"/>
        <v>BSX-REFOUTN-184</v>
      </c>
      <c r="C5686" t="s">
        <v>1995</v>
      </c>
      <c r="D5686" s="49">
        <f>'Optional Test Detail'!$I$199</f>
        <v>0</v>
      </c>
    </row>
    <row r="5687" spans="1:4" x14ac:dyDescent="0.35">
      <c r="A5687">
        <v>185</v>
      </c>
      <c r="B5687" t="str">
        <f t="shared" si="72"/>
        <v>BSX-REFOUTN-185</v>
      </c>
      <c r="C5687" t="s">
        <v>1996</v>
      </c>
      <c r="D5687" s="49">
        <f>'Optional Test Detail'!$I$200</f>
        <v>0</v>
      </c>
    </row>
    <row r="5688" spans="1:4" x14ac:dyDescent="0.35">
      <c r="A5688">
        <v>186</v>
      </c>
      <c r="B5688" t="str">
        <f t="shared" si="72"/>
        <v>BSX-REFOUTN-186</v>
      </c>
      <c r="C5688" t="s">
        <v>1997</v>
      </c>
      <c r="D5688" s="49">
        <f>'Optional Test Detail'!$I$201</f>
        <v>0</v>
      </c>
    </row>
    <row r="5689" spans="1:4" x14ac:dyDescent="0.35">
      <c r="A5689">
        <v>187</v>
      </c>
      <c r="B5689" t="str">
        <f t="shared" si="72"/>
        <v>BSX-REFOUTN-187</v>
      </c>
      <c r="C5689" t="s">
        <v>1998</v>
      </c>
      <c r="D5689" s="49">
        <f>'Optional Test Detail'!$I$202</f>
        <v>0</v>
      </c>
    </row>
    <row r="5690" spans="1:4" x14ac:dyDescent="0.35">
      <c r="A5690">
        <v>188</v>
      </c>
      <c r="B5690" t="str">
        <f t="shared" si="72"/>
        <v>BSX-REFOUTN-188</v>
      </c>
      <c r="C5690" t="s">
        <v>1999</v>
      </c>
      <c r="D5690" s="49">
        <f>'Optional Test Detail'!$I$203</f>
        <v>0</v>
      </c>
    </row>
    <row r="5691" spans="1:4" x14ac:dyDescent="0.35">
      <c r="A5691">
        <v>189</v>
      </c>
      <c r="B5691" t="str">
        <f t="shared" si="72"/>
        <v>BSX-REFOUTN-189</v>
      </c>
      <c r="C5691" t="s">
        <v>2000</v>
      </c>
      <c r="D5691" s="49">
        <f>'Optional Test Detail'!$I$204</f>
        <v>0</v>
      </c>
    </row>
    <row r="5692" spans="1:4" x14ac:dyDescent="0.35">
      <c r="A5692">
        <v>190</v>
      </c>
      <c r="B5692" t="str">
        <f t="shared" ref="B5692:B5755" si="73">IF(A5692="","",CONCATENATE("BSX-REFOUTN-",A5692))</f>
        <v>BSX-REFOUTN-190</v>
      </c>
      <c r="C5692" t="s">
        <v>2001</v>
      </c>
      <c r="D5692" s="49">
        <f>'Optional Test Detail'!$I$205</f>
        <v>0</v>
      </c>
    </row>
    <row r="5693" spans="1:4" x14ac:dyDescent="0.35">
      <c r="A5693">
        <v>191</v>
      </c>
      <c r="B5693" t="str">
        <f t="shared" si="73"/>
        <v>BSX-REFOUTN-191</v>
      </c>
      <c r="C5693" t="s">
        <v>2002</v>
      </c>
      <c r="D5693" s="49">
        <f>'Optional Test Detail'!$I$206</f>
        <v>0</v>
      </c>
    </row>
    <row r="5694" spans="1:4" x14ac:dyDescent="0.35">
      <c r="A5694">
        <v>192</v>
      </c>
      <c r="B5694" t="str">
        <f t="shared" si="73"/>
        <v>BSX-REFOUTN-192</v>
      </c>
      <c r="C5694" t="s">
        <v>2003</v>
      </c>
      <c r="D5694" s="49">
        <f>'Optional Test Detail'!$I$207</f>
        <v>0</v>
      </c>
    </row>
    <row r="5695" spans="1:4" x14ac:dyDescent="0.35">
      <c r="A5695">
        <v>193</v>
      </c>
      <c r="B5695" t="str">
        <f t="shared" si="73"/>
        <v>BSX-REFOUTN-193</v>
      </c>
      <c r="C5695" t="s">
        <v>2004</v>
      </c>
      <c r="D5695" s="49">
        <f>'Optional Test Detail'!$I$208</f>
        <v>0</v>
      </c>
    </row>
    <row r="5696" spans="1:4" x14ac:dyDescent="0.35">
      <c r="A5696">
        <v>194</v>
      </c>
      <c r="B5696" t="str">
        <f t="shared" si="73"/>
        <v>BSX-REFOUTN-194</v>
      </c>
      <c r="C5696" t="s">
        <v>2005</v>
      </c>
      <c r="D5696" s="49">
        <f>'Optional Test Detail'!$I$209</f>
        <v>0</v>
      </c>
    </row>
    <row r="5697" spans="1:4" x14ac:dyDescent="0.35">
      <c r="A5697">
        <v>195</v>
      </c>
      <c r="B5697" t="str">
        <f t="shared" si="73"/>
        <v>BSX-REFOUTN-195</v>
      </c>
      <c r="C5697" t="s">
        <v>2006</v>
      </c>
      <c r="D5697" s="49">
        <f>'Optional Test Detail'!$I$210</f>
        <v>0</v>
      </c>
    </row>
    <row r="5698" spans="1:4" x14ac:dyDescent="0.35">
      <c r="A5698">
        <v>196</v>
      </c>
      <c r="B5698" t="str">
        <f t="shared" si="73"/>
        <v>BSX-REFOUTN-196</v>
      </c>
      <c r="C5698" t="s">
        <v>2007</v>
      </c>
      <c r="D5698" s="49">
        <f>'Optional Test Detail'!$I$211</f>
        <v>0</v>
      </c>
    </row>
    <row r="5699" spans="1:4" x14ac:dyDescent="0.35">
      <c r="A5699">
        <v>197</v>
      </c>
      <c r="B5699" t="str">
        <f t="shared" si="73"/>
        <v>BSX-REFOUTN-197</v>
      </c>
      <c r="C5699" t="s">
        <v>2008</v>
      </c>
      <c r="D5699" s="49">
        <f>'Optional Test Detail'!$I$212</f>
        <v>0</v>
      </c>
    </row>
    <row r="5700" spans="1:4" x14ac:dyDescent="0.35">
      <c r="A5700">
        <v>198</v>
      </c>
      <c r="B5700" t="str">
        <f t="shared" si="73"/>
        <v>BSX-REFOUTN-198</v>
      </c>
      <c r="C5700" t="s">
        <v>2009</v>
      </c>
      <c r="D5700" s="49">
        <f>'Optional Test Detail'!$I$213</f>
        <v>0</v>
      </c>
    </row>
    <row r="5701" spans="1:4" x14ac:dyDescent="0.35">
      <c r="A5701">
        <v>199</v>
      </c>
      <c r="B5701" t="str">
        <f t="shared" si="73"/>
        <v>BSX-REFOUTN-199</v>
      </c>
      <c r="C5701" t="s">
        <v>2010</v>
      </c>
      <c r="D5701" s="49">
        <f>'Optional Test Detail'!$I$214</f>
        <v>0</v>
      </c>
    </row>
    <row r="5702" spans="1:4" x14ac:dyDescent="0.35">
      <c r="A5702">
        <v>200</v>
      </c>
      <c r="B5702" t="str">
        <f t="shared" si="73"/>
        <v>BSX-REFOUTN-200</v>
      </c>
      <c r="C5702" t="s">
        <v>2011</v>
      </c>
      <c r="D5702" s="49">
        <f>'Optional Test Detail'!$I$215</f>
        <v>0</v>
      </c>
    </row>
    <row r="5703" spans="1:4" x14ac:dyDescent="0.35">
      <c r="A5703">
        <v>201</v>
      </c>
      <c r="B5703" t="str">
        <f t="shared" si="73"/>
        <v>BSX-REFOUTN-201</v>
      </c>
      <c r="C5703" t="s">
        <v>2012</v>
      </c>
      <c r="D5703" s="49">
        <f>'Optional Test Detail'!$I$216</f>
        <v>0</v>
      </c>
    </row>
    <row r="5704" spans="1:4" x14ac:dyDescent="0.35">
      <c r="A5704">
        <v>202</v>
      </c>
      <c r="B5704" t="str">
        <f t="shared" si="73"/>
        <v>BSX-REFOUTN-202</v>
      </c>
      <c r="C5704" t="s">
        <v>2013</v>
      </c>
      <c r="D5704" s="49">
        <f>'Optional Test Detail'!$I$217</f>
        <v>0</v>
      </c>
    </row>
    <row r="5705" spans="1:4" x14ac:dyDescent="0.35">
      <c r="A5705">
        <v>203</v>
      </c>
      <c r="B5705" t="str">
        <f t="shared" si="73"/>
        <v>BSX-REFOUTN-203</v>
      </c>
      <c r="C5705" t="s">
        <v>2014</v>
      </c>
      <c r="D5705" s="49">
        <f>'Optional Test Detail'!$I$218</f>
        <v>0</v>
      </c>
    </row>
    <row r="5706" spans="1:4" x14ac:dyDescent="0.35">
      <c r="A5706">
        <v>204</v>
      </c>
      <c r="B5706" t="str">
        <f t="shared" si="73"/>
        <v>BSX-REFOUTN-204</v>
      </c>
      <c r="C5706" t="s">
        <v>2015</v>
      </c>
      <c r="D5706" s="49">
        <f>'Optional Test Detail'!$I$219</f>
        <v>0</v>
      </c>
    </row>
    <row r="5707" spans="1:4" x14ac:dyDescent="0.35">
      <c r="A5707">
        <v>205</v>
      </c>
      <c r="B5707" t="str">
        <f t="shared" si="73"/>
        <v>BSX-REFOUTN-205</v>
      </c>
      <c r="C5707" t="s">
        <v>2016</v>
      </c>
      <c r="D5707" s="49">
        <f>'Optional Test Detail'!$I$220</f>
        <v>0</v>
      </c>
    </row>
    <row r="5708" spans="1:4" x14ac:dyDescent="0.35">
      <c r="A5708">
        <v>206</v>
      </c>
      <c r="B5708" t="str">
        <f t="shared" si="73"/>
        <v>BSX-REFOUTN-206</v>
      </c>
      <c r="C5708" t="s">
        <v>2017</v>
      </c>
      <c r="D5708" s="49">
        <f>'Optional Test Detail'!$I$221</f>
        <v>0</v>
      </c>
    </row>
    <row r="5709" spans="1:4" x14ac:dyDescent="0.35">
      <c r="A5709">
        <v>207</v>
      </c>
      <c r="B5709" t="str">
        <f t="shared" si="73"/>
        <v>BSX-REFOUTN-207</v>
      </c>
      <c r="C5709" t="s">
        <v>2018</v>
      </c>
      <c r="D5709" s="49">
        <f>'Optional Test Detail'!$I$222</f>
        <v>0</v>
      </c>
    </row>
    <row r="5710" spans="1:4" x14ac:dyDescent="0.35">
      <c r="A5710">
        <v>208</v>
      </c>
      <c r="B5710" t="str">
        <f t="shared" si="73"/>
        <v>BSX-REFOUTN-208</v>
      </c>
      <c r="C5710" t="s">
        <v>2019</v>
      </c>
      <c r="D5710" s="49">
        <f>'Optional Test Detail'!$I$223</f>
        <v>0</v>
      </c>
    </row>
    <row r="5711" spans="1:4" x14ac:dyDescent="0.35">
      <c r="A5711">
        <v>209</v>
      </c>
      <c r="B5711" t="str">
        <f t="shared" si="73"/>
        <v>BSX-REFOUTN-209</v>
      </c>
      <c r="C5711" t="s">
        <v>2020</v>
      </c>
      <c r="D5711" s="49">
        <f>'Optional Test Detail'!$I$224</f>
        <v>0</v>
      </c>
    </row>
    <row r="5712" spans="1:4" x14ac:dyDescent="0.35">
      <c r="A5712" t="s">
        <v>2297</v>
      </c>
      <c r="B5712" t="str">
        <f t="shared" si="73"/>
        <v/>
      </c>
    </row>
    <row r="5713" spans="1:4" x14ac:dyDescent="0.35">
      <c r="A5713" t="s">
        <v>2297</v>
      </c>
      <c r="B5713" t="str">
        <f t="shared" si="73"/>
        <v/>
      </c>
      <c r="C5713" t="s">
        <v>2069</v>
      </c>
    </row>
    <row r="5714" spans="1:4" x14ac:dyDescent="0.35">
      <c r="A5714">
        <v>210</v>
      </c>
      <c r="B5714" t="str">
        <f t="shared" si="73"/>
        <v>BSX-REFOUTN-210</v>
      </c>
      <c r="C5714" t="s">
        <v>2022</v>
      </c>
      <c r="D5714" s="49">
        <f>'Optional Test Detail'!$I$227</f>
        <v>0</v>
      </c>
    </row>
    <row r="5715" spans="1:4" x14ac:dyDescent="0.35">
      <c r="A5715">
        <v>211</v>
      </c>
      <c r="B5715" t="str">
        <f t="shared" si="73"/>
        <v>BSX-REFOUTN-211</v>
      </c>
      <c r="C5715" t="s">
        <v>2023</v>
      </c>
      <c r="D5715" s="49">
        <f>'Optional Test Detail'!$I$228</f>
        <v>0</v>
      </c>
    </row>
    <row r="5716" spans="1:4" x14ac:dyDescent="0.35">
      <c r="A5716">
        <v>212</v>
      </c>
      <c r="B5716" t="str">
        <f t="shared" si="73"/>
        <v>BSX-REFOUTN-212</v>
      </c>
      <c r="C5716" t="s">
        <v>2024</v>
      </c>
      <c r="D5716" s="49">
        <f>'Optional Test Detail'!$I$229</f>
        <v>0</v>
      </c>
    </row>
    <row r="5717" spans="1:4" x14ac:dyDescent="0.35">
      <c r="A5717">
        <v>213</v>
      </c>
      <c r="B5717" t="str">
        <f t="shared" si="73"/>
        <v>BSX-REFOUTN-213</v>
      </c>
      <c r="C5717" t="s">
        <v>2025</v>
      </c>
      <c r="D5717" s="49">
        <f>'Optional Test Detail'!$I$230</f>
        <v>0</v>
      </c>
    </row>
    <row r="5718" spans="1:4" x14ac:dyDescent="0.35">
      <c r="A5718">
        <v>214</v>
      </c>
      <c r="B5718" t="str">
        <f t="shared" si="73"/>
        <v>BSX-REFOUTN-214</v>
      </c>
      <c r="C5718" t="s">
        <v>2026</v>
      </c>
      <c r="D5718" s="49">
        <f>'Optional Test Detail'!$I$231</f>
        <v>0</v>
      </c>
    </row>
    <row r="5719" spans="1:4" x14ac:dyDescent="0.35">
      <c r="A5719">
        <v>215</v>
      </c>
      <c r="B5719" t="str">
        <f t="shared" si="73"/>
        <v>BSX-REFOUTN-215</v>
      </c>
      <c r="C5719" t="s">
        <v>2027</v>
      </c>
      <c r="D5719" s="49">
        <f>'Optional Test Detail'!$I$232</f>
        <v>0</v>
      </c>
    </row>
    <row r="5720" spans="1:4" x14ac:dyDescent="0.35">
      <c r="A5720">
        <v>216</v>
      </c>
      <c r="B5720" t="str">
        <f t="shared" si="73"/>
        <v>BSX-REFOUTN-216</v>
      </c>
      <c r="C5720" t="s">
        <v>2028</v>
      </c>
      <c r="D5720" s="49">
        <f>'Optional Test Detail'!$I$233</f>
        <v>0</v>
      </c>
    </row>
    <row r="5721" spans="1:4" x14ac:dyDescent="0.35">
      <c r="A5721">
        <v>217</v>
      </c>
      <c r="B5721" t="str">
        <f t="shared" si="73"/>
        <v>BSX-REFOUTN-217</v>
      </c>
      <c r="C5721" t="s">
        <v>2029</v>
      </c>
      <c r="D5721" s="49">
        <f>'Optional Test Detail'!$I$234</f>
        <v>0</v>
      </c>
    </row>
    <row r="5722" spans="1:4" x14ac:dyDescent="0.35">
      <c r="A5722">
        <v>218</v>
      </c>
      <c r="B5722" t="str">
        <f t="shared" si="73"/>
        <v>BSX-REFOUTN-218</v>
      </c>
      <c r="C5722" t="s">
        <v>2030</v>
      </c>
      <c r="D5722" s="49">
        <f>'Optional Test Detail'!$I$235</f>
        <v>0</v>
      </c>
    </row>
    <row r="5723" spans="1:4" x14ac:dyDescent="0.35">
      <c r="A5723">
        <v>219</v>
      </c>
      <c r="B5723" t="str">
        <f t="shared" si="73"/>
        <v>BSX-REFOUTN-219</v>
      </c>
      <c r="C5723" t="s">
        <v>2031</v>
      </c>
      <c r="D5723" s="49">
        <f>'Optional Test Detail'!$I$236</f>
        <v>0</v>
      </c>
    </row>
    <row r="5724" spans="1:4" x14ac:dyDescent="0.35">
      <c r="A5724">
        <v>220</v>
      </c>
      <c r="B5724" t="str">
        <f t="shared" si="73"/>
        <v>BSX-REFOUTN-220</v>
      </c>
      <c r="C5724" t="s">
        <v>2032</v>
      </c>
      <c r="D5724" s="49">
        <f>'Optional Test Detail'!$I$237</f>
        <v>0</v>
      </c>
    </row>
    <row r="5725" spans="1:4" x14ac:dyDescent="0.35">
      <c r="A5725">
        <v>221</v>
      </c>
      <c r="B5725" t="str">
        <f t="shared" si="73"/>
        <v>BSX-REFOUTN-221</v>
      </c>
      <c r="C5725" t="s">
        <v>2033</v>
      </c>
      <c r="D5725" s="49">
        <f>'Optional Test Detail'!$I$238</f>
        <v>0</v>
      </c>
    </row>
    <row r="5726" spans="1:4" x14ac:dyDescent="0.35">
      <c r="A5726">
        <v>222</v>
      </c>
      <c r="B5726" t="str">
        <f t="shared" si="73"/>
        <v>BSX-REFOUTN-222</v>
      </c>
      <c r="C5726" t="s">
        <v>2034</v>
      </c>
      <c r="D5726" s="49">
        <f>'Optional Test Detail'!$I$239</f>
        <v>0</v>
      </c>
    </row>
    <row r="5727" spans="1:4" x14ac:dyDescent="0.35">
      <c r="A5727">
        <v>223</v>
      </c>
      <c r="B5727" t="str">
        <f t="shared" si="73"/>
        <v>BSX-REFOUTN-223</v>
      </c>
      <c r="C5727" t="s">
        <v>2035</v>
      </c>
      <c r="D5727" s="49">
        <f>'Optional Test Detail'!$I$240</f>
        <v>0</v>
      </c>
    </row>
    <row r="5728" spans="1:4" x14ac:dyDescent="0.35">
      <c r="A5728">
        <v>224</v>
      </c>
      <c r="B5728" t="str">
        <f t="shared" si="73"/>
        <v>BSX-REFOUTN-224</v>
      </c>
      <c r="C5728" t="s">
        <v>2036</v>
      </c>
      <c r="D5728" s="49">
        <f>'Optional Test Detail'!$I$241</f>
        <v>0</v>
      </c>
    </row>
    <row r="5729" spans="1:4" x14ac:dyDescent="0.35">
      <c r="A5729">
        <v>225</v>
      </c>
      <c r="B5729" t="str">
        <f t="shared" si="73"/>
        <v>BSX-REFOUTN-225</v>
      </c>
      <c r="C5729" t="s">
        <v>2037</v>
      </c>
      <c r="D5729" s="49">
        <f>'Optional Test Detail'!$I$242</f>
        <v>0</v>
      </c>
    </row>
    <row r="5730" spans="1:4" x14ac:dyDescent="0.35">
      <c r="A5730">
        <v>226</v>
      </c>
      <c r="B5730" t="str">
        <f t="shared" si="73"/>
        <v>BSX-REFOUTN-226</v>
      </c>
      <c r="C5730" t="s">
        <v>2038</v>
      </c>
      <c r="D5730" s="49">
        <f>'Optional Test Detail'!$I$243</f>
        <v>0</v>
      </c>
    </row>
    <row r="5731" spans="1:4" x14ac:dyDescent="0.35">
      <c r="A5731">
        <v>227</v>
      </c>
      <c r="B5731" t="str">
        <f t="shared" si="73"/>
        <v>BSX-REFOUTN-227</v>
      </c>
      <c r="C5731" t="s">
        <v>2039</v>
      </c>
      <c r="D5731" s="49">
        <f>'Optional Test Detail'!$I$244</f>
        <v>0</v>
      </c>
    </row>
    <row r="5732" spans="1:4" x14ac:dyDescent="0.35">
      <c r="A5732">
        <v>228</v>
      </c>
      <c r="B5732" t="str">
        <f t="shared" si="73"/>
        <v>BSX-REFOUTN-228</v>
      </c>
      <c r="C5732" t="s">
        <v>2040</v>
      </c>
      <c r="D5732" s="49">
        <f>'Optional Test Detail'!$I$245</f>
        <v>0</v>
      </c>
    </row>
    <row r="5733" spans="1:4" x14ac:dyDescent="0.35">
      <c r="A5733">
        <v>229</v>
      </c>
      <c r="B5733" t="str">
        <f t="shared" si="73"/>
        <v>BSX-REFOUTN-229</v>
      </c>
      <c r="C5733" t="s">
        <v>2041</v>
      </c>
      <c r="D5733" s="49">
        <f>'Optional Test Detail'!$I$246</f>
        <v>0</v>
      </c>
    </row>
    <row r="5734" spans="1:4" x14ac:dyDescent="0.35">
      <c r="A5734">
        <v>230</v>
      </c>
      <c r="B5734" t="str">
        <f t="shared" si="73"/>
        <v>BSX-REFOUTN-230</v>
      </c>
      <c r="C5734" t="s">
        <v>2042</v>
      </c>
      <c r="D5734" s="49">
        <f>'Optional Test Detail'!$I$247</f>
        <v>0</v>
      </c>
    </row>
    <row r="5735" spans="1:4" x14ac:dyDescent="0.35">
      <c r="A5735">
        <v>231</v>
      </c>
      <c r="B5735" t="str">
        <f t="shared" si="73"/>
        <v>BSX-REFOUTN-231</v>
      </c>
      <c r="C5735" t="s">
        <v>2043</v>
      </c>
      <c r="D5735" s="49">
        <f>'Optional Test Detail'!$I$248</f>
        <v>0</v>
      </c>
    </row>
    <row r="5736" spans="1:4" x14ac:dyDescent="0.35">
      <c r="A5736" t="s">
        <v>2297</v>
      </c>
      <c r="B5736" t="str">
        <f t="shared" si="73"/>
        <v/>
      </c>
    </row>
    <row r="5737" spans="1:4" x14ac:dyDescent="0.35">
      <c r="A5737" t="s">
        <v>2297</v>
      </c>
      <c r="B5737" t="str">
        <f t="shared" si="73"/>
        <v/>
      </c>
      <c r="C5737" t="s">
        <v>2070</v>
      </c>
    </row>
    <row r="5738" spans="1:4" x14ac:dyDescent="0.35">
      <c r="A5738">
        <v>232</v>
      </c>
      <c r="B5738" t="str">
        <f t="shared" si="73"/>
        <v>BSX-REFOUTN-232</v>
      </c>
      <c r="C5738" t="s">
        <v>2044</v>
      </c>
      <c r="D5738" s="49">
        <f>'Optional Test Detail'!$I$251</f>
        <v>0</v>
      </c>
    </row>
    <row r="5739" spans="1:4" x14ac:dyDescent="0.35">
      <c r="A5739">
        <v>233</v>
      </c>
      <c r="B5739" t="str">
        <f t="shared" si="73"/>
        <v>BSX-REFOUTN-233</v>
      </c>
      <c r="C5739" t="s">
        <v>2045</v>
      </c>
      <c r="D5739" s="49">
        <f>'Optional Test Detail'!$I$252</f>
        <v>0</v>
      </c>
    </row>
    <row r="5740" spans="1:4" x14ac:dyDescent="0.35">
      <c r="A5740">
        <v>234</v>
      </c>
      <c r="B5740" t="str">
        <f t="shared" si="73"/>
        <v>BSX-REFOUTN-234</v>
      </c>
      <c r="C5740" t="s">
        <v>2046</v>
      </c>
      <c r="D5740" s="49">
        <f>'Optional Test Detail'!$I$253</f>
        <v>0</v>
      </c>
    </row>
    <row r="5741" spans="1:4" x14ac:dyDescent="0.35">
      <c r="A5741">
        <v>235</v>
      </c>
      <c r="B5741" t="str">
        <f t="shared" si="73"/>
        <v>BSX-REFOUTN-235</v>
      </c>
      <c r="C5741" t="s">
        <v>2047</v>
      </c>
      <c r="D5741" s="49">
        <f>'Optional Test Detail'!$I$254</f>
        <v>0</v>
      </c>
    </row>
    <row r="5742" spans="1:4" x14ac:dyDescent="0.35">
      <c r="A5742">
        <v>236</v>
      </c>
      <c r="B5742" t="str">
        <f t="shared" si="73"/>
        <v>BSX-REFOUTN-236</v>
      </c>
      <c r="C5742" t="s">
        <v>2048</v>
      </c>
      <c r="D5742" s="49">
        <f>'Optional Test Detail'!$I$255</f>
        <v>0</v>
      </c>
    </row>
    <row r="5743" spans="1:4" x14ac:dyDescent="0.35">
      <c r="A5743">
        <v>237</v>
      </c>
      <c r="B5743" t="str">
        <f t="shared" si="73"/>
        <v>BSX-REFOUTN-237</v>
      </c>
      <c r="C5743" t="s">
        <v>2049</v>
      </c>
      <c r="D5743" s="49">
        <f>'Optional Test Detail'!$I$256</f>
        <v>0</v>
      </c>
    </row>
    <row r="5744" spans="1:4" x14ac:dyDescent="0.35">
      <c r="A5744">
        <v>238</v>
      </c>
      <c r="B5744" t="str">
        <f t="shared" si="73"/>
        <v>BSX-REFOUTN-238</v>
      </c>
      <c r="C5744" t="s">
        <v>2050</v>
      </c>
      <c r="D5744" s="49">
        <f>'Optional Test Detail'!$I$257</f>
        <v>0</v>
      </c>
    </row>
    <row r="5745" spans="1:4" x14ac:dyDescent="0.35">
      <c r="A5745">
        <v>239</v>
      </c>
      <c r="B5745" t="str">
        <f t="shared" si="73"/>
        <v>BSX-REFOUTN-239</v>
      </c>
      <c r="C5745" t="s">
        <v>2051</v>
      </c>
      <c r="D5745" s="49">
        <f>'Optional Test Detail'!$I$258</f>
        <v>0</v>
      </c>
    </row>
    <row r="5746" spans="1:4" x14ac:dyDescent="0.35">
      <c r="A5746">
        <v>240</v>
      </c>
      <c r="B5746" t="str">
        <f t="shared" si="73"/>
        <v>BSX-REFOUTN-240</v>
      </c>
      <c r="C5746" t="s">
        <v>2052</v>
      </c>
      <c r="D5746" s="49">
        <f>'Optional Test Detail'!$I$259</f>
        <v>0</v>
      </c>
    </row>
    <row r="5747" spans="1:4" x14ac:dyDescent="0.35">
      <c r="A5747">
        <v>241</v>
      </c>
      <c r="B5747" t="str">
        <f t="shared" si="73"/>
        <v>BSX-REFOUTN-241</v>
      </c>
      <c r="C5747" t="s">
        <v>2053</v>
      </c>
      <c r="D5747" s="49">
        <f>'Optional Test Detail'!$I$260</f>
        <v>0</v>
      </c>
    </row>
    <row r="5748" spans="1:4" x14ac:dyDescent="0.35">
      <c r="A5748">
        <v>242</v>
      </c>
      <c r="B5748" t="str">
        <f t="shared" si="73"/>
        <v>BSX-REFOUTN-242</v>
      </c>
      <c r="C5748" t="s">
        <v>2054</v>
      </c>
      <c r="D5748" s="49">
        <f>'Optional Test Detail'!$I$261</f>
        <v>0</v>
      </c>
    </row>
    <row r="5749" spans="1:4" x14ac:dyDescent="0.35">
      <c r="A5749">
        <v>243</v>
      </c>
      <c r="B5749" t="str">
        <f t="shared" si="73"/>
        <v>BSX-REFOUTN-243</v>
      </c>
      <c r="C5749" t="s">
        <v>2055</v>
      </c>
      <c r="D5749" s="49">
        <f>'Optional Test Detail'!$I$262</f>
        <v>0</v>
      </c>
    </row>
    <row r="5750" spans="1:4" x14ac:dyDescent="0.35">
      <c r="A5750">
        <v>244</v>
      </c>
      <c r="B5750" t="str">
        <f t="shared" si="73"/>
        <v>BSX-REFOUTN-244</v>
      </c>
      <c r="C5750" t="s">
        <v>2056</v>
      </c>
      <c r="D5750" s="49">
        <f>'Optional Test Detail'!$I$263</f>
        <v>0</v>
      </c>
    </row>
    <row r="5751" spans="1:4" x14ac:dyDescent="0.35">
      <c r="A5751">
        <v>245</v>
      </c>
      <c r="B5751" t="str">
        <f t="shared" si="73"/>
        <v>BSX-REFOUTN-245</v>
      </c>
      <c r="C5751" t="s">
        <v>2057</v>
      </c>
      <c r="D5751" s="49">
        <f>'Optional Test Detail'!$I$264</f>
        <v>0</v>
      </c>
    </row>
    <row r="5752" spans="1:4" x14ac:dyDescent="0.35">
      <c r="A5752">
        <v>246</v>
      </c>
      <c r="B5752" t="str">
        <f t="shared" si="73"/>
        <v>BSX-REFOUTN-246</v>
      </c>
      <c r="C5752" t="s">
        <v>2058</v>
      </c>
      <c r="D5752" s="49">
        <f>'Optional Test Detail'!$I$265</f>
        <v>0</v>
      </c>
    </row>
    <row r="5753" spans="1:4" x14ac:dyDescent="0.35">
      <c r="A5753">
        <v>247</v>
      </c>
      <c r="B5753" t="str">
        <f t="shared" si="73"/>
        <v>BSX-REFOUTN-247</v>
      </c>
      <c r="C5753" t="s">
        <v>2059</v>
      </c>
      <c r="D5753" s="49">
        <f>'Optional Test Detail'!$I$266</f>
        <v>0</v>
      </c>
    </row>
    <row r="5754" spans="1:4" x14ac:dyDescent="0.35">
      <c r="A5754">
        <v>248</v>
      </c>
      <c r="B5754" t="str">
        <f t="shared" si="73"/>
        <v>BSX-REFOUTN-248</v>
      </c>
      <c r="C5754" t="s">
        <v>2060</v>
      </c>
      <c r="D5754" s="49">
        <f>'Optional Test Detail'!$I$267</f>
        <v>0</v>
      </c>
    </row>
    <row r="5755" spans="1:4" x14ac:dyDescent="0.35">
      <c r="A5755">
        <v>249</v>
      </c>
      <c r="B5755" t="str">
        <f t="shared" si="73"/>
        <v>BSX-REFOUTN-249</v>
      </c>
      <c r="C5755" t="s">
        <v>2061</v>
      </c>
      <c r="D5755" s="49">
        <f>'Optional Test Detail'!$I$268</f>
        <v>0</v>
      </c>
    </row>
    <row r="5756" spans="1:4" x14ac:dyDescent="0.35">
      <c r="A5756">
        <v>250</v>
      </c>
      <c r="B5756" t="str">
        <f t="shared" ref="B5756:B5819" si="74">IF(A5756="","",CONCATENATE("BSX-REFOUTN-",A5756))</f>
        <v>BSX-REFOUTN-250</v>
      </c>
      <c r="C5756" t="s">
        <v>2062</v>
      </c>
      <c r="D5756" s="49">
        <f>'Optional Test Detail'!$I$269</f>
        <v>0</v>
      </c>
    </row>
    <row r="5757" spans="1:4" x14ac:dyDescent="0.35">
      <c r="A5757">
        <v>251</v>
      </c>
      <c r="B5757" t="str">
        <f t="shared" si="74"/>
        <v>BSX-REFOUTN-251</v>
      </c>
      <c r="C5757" t="s">
        <v>2063</v>
      </c>
      <c r="D5757" s="49">
        <f>'Optional Test Detail'!$I$270</f>
        <v>0</v>
      </c>
    </row>
    <row r="5758" spans="1:4" x14ac:dyDescent="0.35">
      <c r="A5758">
        <v>252</v>
      </c>
      <c r="B5758" t="str">
        <f t="shared" si="74"/>
        <v>BSX-REFOUTN-252</v>
      </c>
      <c r="C5758" t="s">
        <v>2064</v>
      </c>
      <c r="D5758" s="49">
        <f>'Optional Test Detail'!$I$271</f>
        <v>0</v>
      </c>
    </row>
    <row r="5759" spans="1:4" x14ac:dyDescent="0.35">
      <c r="A5759">
        <v>253</v>
      </c>
      <c r="B5759" t="str">
        <f t="shared" si="74"/>
        <v>BSX-REFOUTN-253</v>
      </c>
      <c r="C5759" t="s">
        <v>2065</v>
      </c>
      <c r="D5759" s="49">
        <f>'Optional Test Detail'!$I$272</f>
        <v>0</v>
      </c>
    </row>
    <row r="5760" spans="1:4" x14ac:dyDescent="0.35">
      <c r="A5760">
        <v>254</v>
      </c>
      <c r="B5760" t="str">
        <f t="shared" si="74"/>
        <v>BSX-REFOUTN-254</v>
      </c>
      <c r="C5760" t="s">
        <v>2066</v>
      </c>
      <c r="D5760" s="49">
        <f>'Optional Test Detail'!$I$273</f>
        <v>0</v>
      </c>
    </row>
    <row r="5761" spans="1:4" x14ac:dyDescent="0.35">
      <c r="A5761">
        <v>255</v>
      </c>
      <c r="B5761" t="str">
        <f t="shared" si="74"/>
        <v>BSX-REFOUTN-255</v>
      </c>
      <c r="C5761" t="s">
        <v>2067</v>
      </c>
      <c r="D5761" s="49">
        <f>'Optional Test Detail'!$I$274</f>
        <v>0</v>
      </c>
    </row>
    <row r="5762" spans="1:4" x14ac:dyDescent="0.35">
      <c r="A5762">
        <v>256</v>
      </c>
      <c r="B5762" t="str">
        <f t="shared" si="74"/>
        <v>BSX-REFOUTN-256</v>
      </c>
      <c r="C5762" t="s">
        <v>2043</v>
      </c>
      <c r="D5762" s="49">
        <f>'Optional Test Detail'!$I$275</f>
        <v>0</v>
      </c>
    </row>
    <row r="5763" spans="1:4" x14ac:dyDescent="0.35">
      <c r="A5763" t="s">
        <v>2297</v>
      </c>
      <c r="B5763" t="str">
        <f t="shared" si="74"/>
        <v/>
      </c>
    </row>
    <row r="5764" spans="1:4" x14ac:dyDescent="0.35">
      <c r="A5764" t="s">
        <v>2297</v>
      </c>
      <c r="B5764" t="str">
        <f t="shared" si="74"/>
        <v/>
      </c>
      <c r="C5764" t="s">
        <v>2086</v>
      </c>
    </row>
    <row r="5765" spans="1:4" x14ac:dyDescent="0.35">
      <c r="A5765">
        <v>257</v>
      </c>
      <c r="B5765" t="str">
        <f t="shared" si="74"/>
        <v>BSX-REFOUTN-257</v>
      </c>
      <c r="C5765" t="s">
        <v>2071</v>
      </c>
      <c r="D5765" s="49">
        <f>'Optional Test Detail'!$I$278</f>
        <v>0</v>
      </c>
    </row>
    <row r="5766" spans="1:4" x14ac:dyDescent="0.35">
      <c r="A5766">
        <v>258</v>
      </c>
      <c r="B5766" t="str">
        <f t="shared" si="74"/>
        <v>BSX-REFOUTN-258</v>
      </c>
      <c r="C5766" t="s">
        <v>2072</v>
      </c>
      <c r="D5766" s="49">
        <f>'Optional Test Detail'!$I$279</f>
        <v>0</v>
      </c>
    </row>
    <row r="5767" spans="1:4" x14ac:dyDescent="0.35">
      <c r="A5767">
        <v>259</v>
      </c>
      <c r="B5767" t="str">
        <f t="shared" si="74"/>
        <v>BSX-REFOUTN-259</v>
      </c>
      <c r="C5767" t="s">
        <v>2073</v>
      </c>
      <c r="D5767" s="49">
        <f>'Optional Test Detail'!$I$280</f>
        <v>0</v>
      </c>
    </row>
    <row r="5768" spans="1:4" x14ac:dyDescent="0.35">
      <c r="A5768">
        <v>260</v>
      </c>
      <c r="B5768" t="str">
        <f t="shared" si="74"/>
        <v>BSX-REFOUTN-260</v>
      </c>
      <c r="C5768" t="s">
        <v>2074</v>
      </c>
      <c r="D5768" s="49">
        <f>'Optional Test Detail'!$I$281</f>
        <v>0</v>
      </c>
    </row>
    <row r="5769" spans="1:4" x14ac:dyDescent="0.35">
      <c r="A5769">
        <v>261</v>
      </c>
      <c r="B5769" t="str">
        <f t="shared" si="74"/>
        <v>BSX-REFOUTN-261</v>
      </c>
      <c r="C5769" t="s">
        <v>2075</v>
      </c>
      <c r="D5769" s="49">
        <f>'Optional Test Detail'!$I$282</f>
        <v>0</v>
      </c>
    </row>
    <row r="5770" spans="1:4" x14ac:dyDescent="0.35">
      <c r="A5770">
        <v>262</v>
      </c>
      <c r="B5770" t="str">
        <f t="shared" si="74"/>
        <v>BSX-REFOUTN-262</v>
      </c>
      <c r="C5770" t="s">
        <v>2076</v>
      </c>
      <c r="D5770" s="49">
        <f>'Optional Test Detail'!$I$283</f>
        <v>0</v>
      </c>
    </row>
    <row r="5771" spans="1:4" x14ac:dyDescent="0.35">
      <c r="A5771">
        <v>263</v>
      </c>
      <c r="B5771" t="str">
        <f t="shared" si="74"/>
        <v>BSX-REFOUTN-263</v>
      </c>
      <c r="C5771" t="s">
        <v>2077</v>
      </c>
      <c r="D5771" s="49">
        <f>'Optional Test Detail'!$I$284</f>
        <v>0</v>
      </c>
    </row>
    <row r="5772" spans="1:4" x14ac:dyDescent="0.35">
      <c r="A5772">
        <v>264</v>
      </c>
      <c r="B5772" t="str">
        <f t="shared" si="74"/>
        <v>BSX-REFOUTN-264</v>
      </c>
      <c r="C5772" t="s">
        <v>2078</v>
      </c>
      <c r="D5772" s="49">
        <f>'Optional Test Detail'!$I$285</f>
        <v>0</v>
      </c>
    </row>
    <row r="5773" spans="1:4" x14ac:dyDescent="0.35">
      <c r="A5773">
        <v>265</v>
      </c>
      <c r="B5773" t="str">
        <f t="shared" si="74"/>
        <v>BSX-REFOUTN-265</v>
      </c>
      <c r="C5773" t="s">
        <v>2079</v>
      </c>
      <c r="D5773" s="49">
        <f>'Optional Test Detail'!$I$286</f>
        <v>0</v>
      </c>
    </row>
    <row r="5774" spans="1:4" x14ac:dyDescent="0.35">
      <c r="A5774">
        <v>266</v>
      </c>
      <c r="B5774" t="str">
        <f t="shared" si="74"/>
        <v>BSX-REFOUTN-266</v>
      </c>
      <c r="C5774" t="s">
        <v>2080</v>
      </c>
      <c r="D5774" s="49">
        <f>'Optional Test Detail'!$I$287</f>
        <v>0</v>
      </c>
    </row>
    <row r="5775" spans="1:4" x14ac:dyDescent="0.35">
      <c r="A5775">
        <v>267</v>
      </c>
      <c r="B5775" t="str">
        <f t="shared" si="74"/>
        <v>BSX-REFOUTN-267</v>
      </c>
      <c r="C5775" t="s">
        <v>2081</v>
      </c>
      <c r="D5775" s="49">
        <f>'Optional Test Detail'!$I$288</f>
        <v>0</v>
      </c>
    </row>
    <row r="5776" spans="1:4" x14ac:dyDescent="0.35">
      <c r="A5776">
        <v>268</v>
      </c>
      <c r="B5776" t="str">
        <f t="shared" si="74"/>
        <v>BSX-REFOUTN-268</v>
      </c>
      <c r="C5776" t="s">
        <v>2082</v>
      </c>
      <c r="D5776" s="49">
        <f>'Optional Test Detail'!$I$289</f>
        <v>0</v>
      </c>
    </row>
    <row r="5777" spans="1:4" x14ac:dyDescent="0.35">
      <c r="A5777">
        <v>269</v>
      </c>
      <c r="B5777" t="str">
        <f t="shared" si="74"/>
        <v>BSX-REFOUTN-269</v>
      </c>
      <c r="C5777" t="s">
        <v>2083</v>
      </c>
      <c r="D5777" s="49">
        <f>'Optional Test Detail'!$I$290</f>
        <v>0</v>
      </c>
    </row>
    <row r="5778" spans="1:4" x14ac:dyDescent="0.35">
      <c r="A5778">
        <v>270</v>
      </c>
      <c r="B5778" t="str">
        <f t="shared" si="74"/>
        <v>BSX-REFOUTN-270</v>
      </c>
      <c r="C5778" t="s">
        <v>2084</v>
      </c>
      <c r="D5778" s="49">
        <f>'Optional Test Detail'!$I$291</f>
        <v>0</v>
      </c>
    </row>
    <row r="5779" spans="1:4" x14ac:dyDescent="0.35">
      <c r="A5779">
        <v>271</v>
      </c>
      <c r="B5779" t="str">
        <f t="shared" si="74"/>
        <v>BSX-REFOUTN-271</v>
      </c>
      <c r="C5779" t="s">
        <v>2087</v>
      </c>
      <c r="D5779" s="49">
        <f>'Optional Test Detail'!$I$292</f>
        <v>0</v>
      </c>
    </row>
    <row r="5780" spans="1:4" x14ac:dyDescent="0.35">
      <c r="A5780">
        <v>272</v>
      </c>
      <c r="B5780" t="str">
        <f t="shared" si="74"/>
        <v>BSX-REFOUTN-272</v>
      </c>
      <c r="C5780" t="s">
        <v>2085</v>
      </c>
      <c r="D5780" s="49">
        <f>'Optional Test Detail'!$I$293</f>
        <v>0</v>
      </c>
    </row>
    <row r="5781" spans="1:4" x14ac:dyDescent="0.35">
      <c r="A5781" t="s">
        <v>2297</v>
      </c>
      <c r="B5781" t="str">
        <f t="shared" si="74"/>
        <v/>
      </c>
    </row>
    <row r="5782" spans="1:4" x14ac:dyDescent="0.35">
      <c r="A5782" t="s">
        <v>2297</v>
      </c>
      <c r="B5782" t="str">
        <f t="shared" si="74"/>
        <v/>
      </c>
    </row>
    <row r="5783" spans="1:4" x14ac:dyDescent="0.35">
      <c r="A5783" t="s">
        <v>2297</v>
      </c>
      <c r="B5783" t="str">
        <f t="shared" si="74"/>
        <v/>
      </c>
      <c r="C5783" t="s">
        <v>187</v>
      </c>
    </row>
    <row r="5784" spans="1:4" x14ac:dyDescent="0.35">
      <c r="A5784" t="s">
        <v>2297</v>
      </c>
      <c r="B5784" t="str">
        <f t="shared" si="74"/>
        <v/>
      </c>
      <c r="C5784" t="s">
        <v>2095</v>
      </c>
    </row>
    <row r="5785" spans="1:4" x14ac:dyDescent="0.35">
      <c r="A5785">
        <v>273</v>
      </c>
      <c r="B5785" t="str">
        <f t="shared" si="74"/>
        <v>BSX-REFOUTN-273</v>
      </c>
      <c r="C5785" t="s">
        <v>2088</v>
      </c>
      <c r="D5785" s="49">
        <f>'Optional Test Detail'!$I$298</f>
        <v>0</v>
      </c>
    </row>
    <row r="5786" spans="1:4" x14ac:dyDescent="0.35">
      <c r="A5786">
        <v>274</v>
      </c>
      <c r="B5786" t="str">
        <f t="shared" si="74"/>
        <v>BSX-REFOUTN-274</v>
      </c>
      <c r="C5786" t="s">
        <v>2089</v>
      </c>
      <c r="D5786" s="49">
        <f>'Optional Test Detail'!$I$299</f>
        <v>0</v>
      </c>
    </row>
    <row r="5787" spans="1:4" x14ac:dyDescent="0.35">
      <c r="A5787">
        <v>275</v>
      </c>
      <c r="B5787" t="str">
        <f t="shared" si="74"/>
        <v>BSX-REFOUTN-275</v>
      </c>
      <c r="C5787" t="s">
        <v>2090</v>
      </c>
      <c r="D5787" s="49">
        <f>'Optional Test Detail'!$I$300</f>
        <v>0</v>
      </c>
    </row>
    <row r="5788" spans="1:4" x14ac:dyDescent="0.35">
      <c r="A5788">
        <v>276</v>
      </c>
      <c r="B5788" t="str">
        <f t="shared" si="74"/>
        <v>BSX-REFOUTN-276</v>
      </c>
      <c r="C5788" t="s">
        <v>2091</v>
      </c>
      <c r="D5788" s="49">
        <f>'Optional Test Detail'!$I$301</f>
        <v>0</v>
      </c>
    </row>
    <row r="5789" spans="1:4" x14ac:dyDescent="0.35">
      <c r="A5789">
        <v>277</v>
      </c>
      <c r="B5789" t="str">
        <f t="shared" si="74"/>
        <v>BSX-REFOUTN-277</v>
      </c>
      <c r="C5789" t="s">
        <v>2092</v>
      </c>
      <c r="D5789" s="49">
        <f>'Optional Test Detail'!$I$302</f>
        <v>0</v>
      </c>
    </row>
    <row r="5790" spans="1:4" x14ac:dyDescent="0.35">
      <c r="A5790">
        <v>278</v>
      </c>
      <c r="B5790" t="str">
        <f t="shared" si="74"/>
        <v>BSX-REFOUTN-278</v>
      </c>
      <c r="C5790" t="s">
        <v>2093</v>
      </c>
      <c r="D5790" s="49">
        <f>'Optional Test Detail'!$I$303</f>
        <v>0</v>
      </c>
    </row>
    <row r="5791" spans="1:4" x14ac:dyDescent="0.35">
      <c r="A5791">
        <v>279</v>
      </c>
      <c r="B5791" t="str">
        <f t="shared" si="74"/>
        <v>BSX-REFOUTN-279</v>
      </c>
      <c r="C5791" t="s">
        <v>2094</v>
      </c>
      <c r="D5791" s="49">
        <f>'Optional Test Detail'!$I$304</f>
        <v>0</v>
      </c>
    </row>
    <row r="5792" spans="1:4" x14ac:dyDescent="0.35">
      <c r="A5792">
        <v>280</v>
      </c>
      <c r="B5792" t="str">
        <f t="shared" si="74"/>
        <v>BSX-REFOUTN-280</v>
      </c>
      <c r="C5792" t="s">
        <v>2122</v>
      </c>
      <c r="D5792" s="49">
        <f>'Optional Test Detail'!$I$305</f>
        <v>0</v>
      </c>
    </row>
    <row r="5793" spans="1:4" x14ac:dyDescent="0.35">
      <c r="A5793">
        <v>281</v>
      </c>
      <c r="B5793" t="str">
        <f t="shared" si="74"/>
        <v>BSX-REFOUTN-281</v>
      </c>
      <c r="C5793" t="s">
        <v>2114</v>
      </c>
      <c r="D5793" s="49">
        <f>'Optional Test Detail'!$I$306</f>
        <v>0</v>
      </c>
    </row>
    <row r="5794" spans="1:4" x14ac:dyDescent="0.35">
      <c r="A5794" t="s">
        <v>2297</v>
      </c>
      <c r="B5794" t="str">
        <f t="shared" si="74"/>
        <v/>
      </c>
    </row>
    <row r="5795" spans="1:4" x14ac:dyDescent="0.35">
      <c r="A5795" t="s">
        <v>2297</v>
      </c>
      <c r="B5795" t="str">
        <f t="shared" si="74"/>
        <v/>
      </c>
      <c r="C5795" t="s">
        <v>2112</v>
      </c>
    </row>
    <row r="5796" spans="1:4" x14ac:dyDescent="0.35">
      <c r="A5796">
        <v>282</v>
      </c>
      <c r="B5796" t="str">
        <f t="shared" si="74"/>
        <v>BSX-REFOUTN-282</v>
      </c>
      <c r="C5796" t="s">
        <v>2096</v>
      </c>
      <c r="D5796" s="49">
        <f>'Optional Test Detail'!$I$309</f>
        <v>0</v>
      </c>
    </row>
    <row r="5797" spans="1:4" x14ac:dyDescent="0.35">
      <c r="A5797">
        <v>283</v>
      </c>
      <c r="B5797" t="str">
        <f t="shared" si="74"/>
        <v>BSX-REFOUTN-283</v>
      </c>
      <c r="C5797" t="s">
        <v>2097</v>
      </c>
      <c r="D5797" s="49">
        <f>'Optional Test Detail'!$I$310</f>
        <v>0</v>
      </c>
    </row>
    <row r="5798" spans="1:4" x14ac:dyDescent="0.35">
      <c r="A5798">
        <v>284</v>
      </c>
      <c r="B5798" t="str">
        <f t="shared" si="74"/>
        <v>BSX-REFOUTN-284</v>
      </c>
      <c r="C5798" t="s">
        <v>2098</v>
      </c>
      <c r="D5798" s="49">
        <f>'Optional Test Detail'!$I$311</f>
        <v>0</v>
      </c>
    </row>
    <row r="5799" spans="1:4" x14ac:dyDescent="0.35">
      <c r="A5799">
        <v>285</v>
      </c>
      <c r="B5799" t="str">
        <f t="shared" si="74"/>
        <v>BSX-REFOUTN-285</v>
      </c>
      <c r="C5799" t="s">
        <v>2099</v>
      </c>
      <c r="D5799" s="49">
        <f>'Optional Test Detail'!$I$312</f>
        <v>0</v>
      </c>
    </row>
    <row r="5800" spans="1:4" x14ac:dyDescent="0.35">
      <c r="A5800">
        <v>286</v>
      </c>
      <c r="B5800" t="str">
        <f t="shared" si="74"/>
        <v>BSX-REFOUTN-286</v>
      </c>
      <c r="C5800" t="s">
        <v>2100</v>
      </c>
      <c r="D5800" s="49">
        <f>'Optional Test Detail'!$I$313</f>
        <v>0</v>
      </c>
    </row>
    <row r="5801" spans="1:4" x14ac:dyDescent="0.35">
      <c r="A5801">
        <v>287</v>
      </c>
      <c r="B5801" t="str">
        <f t="shared" si="74"/>
        <v>BSX-REFOUTN-287</v>
      </c>
      <c r="C5801" t="s">
        <v>2101</v>
      </c>
      <c r="D5801" s="49">
        <f>'Optional Test Detail'!$I$314</f>
        <v>0</v>
      </c>
    </row>
    <row r="5802" spans="1:4" x14ac:dyDescent="0.35">
      <c r="A5802">
        <v>288</v>
      </c>
      <c r="B5802" t="str">
        <f t="shared" si="74"/>
        <v>BSX-REFOUTN-288</v>
      </c>
      <c r="C5802" t="s">
        <v>2102</v>
      </c>
      <c r="D5802" s="49">
        <f>'Optional Test Detail'!$I$315</f>
        <v>0</v>
      </c>
    </row>
    <row r="5803" spans="1:4" x14ac:dyDescent="0.35">
      <c r="A5803">
        <v>289</v>
      </c>
      <c r="B5803" t="str">
        <f t="shared" si="74"/>
        <v>BSX-REFOUTN-289</v>
      </c>
      <c r="C5803" t="s">
        <v>2103</v>
      </c>
      <c r="D5803" s="49">
        <f>'Optional Test Detail'!$I$316</f>
        <v>0</v>
      </c>
    </row>
    <row r="5804" spans="1:4" x14ac:dyDescent="0.35">
      <c r="A5804">
        <v>290</v>
      </c>
      <c r="B5804" t="str">
        <f t="shared" si="74"/>
        <v>BSX-REFOUTN-290</v>
      </c>
      <c r="C5804" t="s">
        <v>2104</v>
      </c>
      <c r="D5804" s="49">
        <f>'Optional Test Detail'!$I$317</f>
        <v>0</v>
      </c>
    </row>
    <row r="5805" spans="1:4" x14ac:dyDescent="0.35">
      <c r="A5805">
        <v>291</v>
      </c>
      <c r="B5805" t="str">
        <f t="shared" si="74"/>
        <v>BSX-REFOUTN-291</v>
      </c>
      <c r="C5805" t="s">
        <v>2105</v>
      </c>
      <c r="D5805" s="49">
        <f>'Optional Test Detail'!$I$318</f>
        <v>0</v>
      </c>
    </row>
    <row r="5806" spans="1:4" x14ac:dyDescent="0.35">
      <c r="A5806">
        <v>292</v>
      </c>
      <c r="B5806" t="str">
        <f t="shared" si="74"/>
        <v>BSX-REFOUTN-292</v>
      </c>
      <c r="C5806" t="s">
        <v>2106</v>
      </c>
      <c r="D5806" s="49">
        <f>'Optional Test Detail'!$I$319</f>
        <v>0</v>
      </c>
    </row>
    <row r="5807" spans="1:4" x14ac:dyDescent="0.35">
      <c r="A5807">
        <v>293</v>
      </c>
      <c r="B5807" t="str">
        <f t="shared" si="74"/>
        <v>BSX-REFOUTN-293</v>
      </c>
      <c r="C5807" t="s">
        <v>2107</v>
      </c>
      <c r="D5807" s="49">
        <f>'Optional Test Detail'!$I$320</f>
        <v>0</v>
      </c>
    </row>
    <row r="5808" spans="1:4" x14ac:dyDescent="0.35">
      <c r="A5808">
        <v>294</v>
      </c>
      <c r="B5808" t="str">
        <f t="shared" si="74"/>
        <v>BSX-REFOUTN-294</v>
      </c>
      <c r="C5808" t="s">
        <v>2108</v>
      </c>
      <c r="D5808" s="49">
        <f>'Optional Test Detail'!$I$321</f>
        <v>0</v>
      </c>
    </row>
    <row r="5809" spans="1:4" x14ac:dyDescent="0.35">
      <c r="A5809">
        <v>295</v>
      </c>
      <c r="B5809" t="str">
        <f t="shared" si="74"/>
        <v>BSX-REFOUTN-295</v>
      </c>
      <c r="C5809" t="s">
        <v>2109</v>
      </c>
      <c r="D5809" s="49">
        <f>'Optional Test Detail'!$I$322</f>
        <v>0</v>
      </c>
    </row>
    <row r="5810" spans="1:4" x14ac:dyDescent="0.35">
      <c r="A5810">
        <v>296</v>
      </c>
      <c r="B5810" t="str">
        <f t="shared" si="74"/>
        <v>BSX-REFOUTN-296</v>
      </c>
      <c r="C5810" t="s">
        <v>2110</v>
      </c>
      <c r="D5810" s="49">
        <f>'Optional Test Detail'!$I$323</f>
        <v>0</v>
      </c>
    </row>
    <row r="5811" spans="1:4" x14ac:dyDescent="0.35">
      <c r="A5811">
        <v>297</v>
      </c>
      <c r="B5811" t="str">
        <f t="shared" si="74"/>
        <v>BSX-REFOUTN-297</v>
      </c>
      <c r="C5811" t="s">
        <v>2111</v>
      </c>
      <c r="D5811" s="49">
        <f>'Optional Test Detail'!$I$324</f>
        <v>0</v>
      </c>
    </row>
    <row r="5812" spans="1:4" x14ac:dyDescent="0.35">
      <c r="A5812">
        <v>298</v>
      </c>
      <c r="B5812" t="str">
        <f t="shared" si="74"/>
        <v>BSX-REFOUTN-298</v>
      </c>
      <c r="C5812" t="s">
        <v>2121</v>
      </c>
      <c r="D5812" s="49">
        <f>'Optional Test Detail'!$I$325</f>
        <v>0</v>
      </c>
    </row>
    <row r="5813" spans="1:4" x14ac:dyDescent="0.35">
      <c r="A5813">
        <v>299</v>
      </c>
      <c r="B5813" t="str">
        <f t="shared" si="74"/>
        <v>BSX-REFOUTN-299</v>
      </c>
      <c r="C5813" t="s">
        <v>2113</v>
      </c>
      <c r="D5813" s="49">
        <f>'Optional Test Detail'!$I$326</f>
        <v>0</v>
      </c>
    </row>
    <row r="5814" spans="1:4" x14ac:dyDescent="0.35">
      <c r="A5814" t="s">
        <v>2297</v>
      </c>
      <c r="B5814" t="str">
        <f t="shared" si="74"/>
        <v/>
      </c>
    </row>
    <row r="5815" spans="1:4" x14ac:dyDescent="0.35">
      <c r="A5815" t="s">
        <v>2297</v>
      </c>
      <c r="B5815" t="str">
        <f t="shared" si="74"/>
        <v/>
      </c>
      <c r="C5815" t="s">
        <v>2284</v>
      </c>
    </row>
    <row r="5816" spans="1:4" x14ac:dyDescent="0.35">
      <c r="A5816">
        <v>300</v>
      </c>
      <c r="B5816" t="str">
        <f t="shared" si="74"/>
        <v>BSX-REFOUTN-300</v>
      </c>
      <c r="C5816" t="s">
        <v>2115</v>
      </c>
      <c r="D5816" s="49">
        <f>'Optional Test Detail'!$I$329</f>
        <v>0</v>
      </c>
    </row>
    <row r="5817" spans="1:4" x14ac:dyDescent="0.35">
      <c r="A5817">
        <v>301</v>
      </c>
      <c r="B5817" t="str">
        <f t="shared" si="74"/>
        <v>BSX-REFOUTN-301</v>
      </c>
      <c r="C5817" t="s">
        <v>2116</v>
      </c>
      <c r="D5817" s="49">
        <f>'Optional Test Detail'!$I$330</f>
        <v>0</v>
      </c>
    </row>
    <row r="5818" spans="1:4" x14ac:dyDescent="0.35">
      <c r="A5818">
        <v>302</v>
      </c>
      <c r="B5818" t="str">
        <f t="shared" si="74"/>
        <v>BSX-REFOUTN-302</v>
      </c>
      <c r="C5818" t="s">
        <v>2117</v>
      </c>
      <c r="D5818" s="49">
        <f>'Optional Test Detail'!$I$331</f>
        <v>0</v>
      </c>
    </row>
    <row r="5819" spans="1:4" x14ac:dyDescent="0.35">
      <c r="A5819">
        <v>303</v>
      </c>
      <c r="B5819" t="str">
        <f t="shared" si="74"/>
        <v>BSX-REFOUTN-303</v>
      </c>
      <c r="C5819" t="s">
        <v>2118</v>
      </c>
      <c r="D5819" s="49">
        <f>'Optional Test Detail'!$I$332</f>
        <v>0</v>
      </c>
    </row>
    <row r="5820" spans="1:4" x14ac:dyDescent="0.35">
      <c r="A5820">
        <v>304</v>
      </c>
      <c r="B5820" t="str">
        <f t="shared" ref="B5820:B5883" si="75">IF(A5820="","",CONCATENATE("BSX-REFOUTN-",A5820))</f>
        <v>BSX-REFOUTN-304</v>
      </c>
      <c r="C5820" t="s">
        <v>2119</v>
      </c>
      <c r="D5820" s="49">
        <f>'Optional Test Detail'!$I$333</f>
        <v>0</v>
      </c>
    </row>
    <row r="5821" spans="1:4" x14ac:dyDescent="0.35">
      <c r="A5821">
        <v>305</v>
      </c>
      <c r="B5821" t="str">
        <f t="shared" si="75"/>
        <v>BSX-REFOUTN-305</v>
      </c>
      <c r="C5821" t="s">
        <v>2120</v>
      </c>
      <c r="D5821" s="49">
        <f>'Optional Test Detail'!$I$334</f>
        <v>0</v>
      </c>
    </row>
    <row r="5822" spans="1:4" x14ac:dyDescent="0.35">
      <c r="A5822">
        <v>306</v>
      </c>
      <c r="B5822" t="str">
        <f t="shared" si="75"/>
        <v>BSX-REFOUTN-306</v>
      </c>
      <c r="C5822" t="s">
        <v>2123</v>
      </c>
      <c r="D5822" s="49">
        <f>'Optional Test Detail'!$I$335</f>
        <v>0</v>
      </c>
    </row>
    <row r="5823" spans="1:4" x14ac:dyDescent="0.35">
      <c r="A5823">
        <v>307</v>
      </c>
      <c r="B5823" t="str">
        <f t="shared" si="75"/>
        <v>BSX-REFOUTN-307</v>
      </c>
      <c r="C5823" t="s">
        <v>2280</v>
      </c>
      <c r="D5823" s="49">
        <f>'Optional Test Detail'!$I$336</f>
        <v>0</v>
      </c>
    </row>
    <row r="5824" spans="1:4" x14ac:dyDescent="0.35">
      <c r="A5824">
        <v>308</v>
      </c>
      <c r="B5824" t="str">
        <f t="shared" si="75"/>
        <v>BSX-REFOUTN-308</v>
      </c>
      <c r="C5824" t="s">
        <v>2281</v>
      </c>
      <c r="D5824" s="49">
        <f>'Optional Test Detail'!$I$337</f>
        <v>0</v>
      </c>
    </row>
    <row r="5825" spans="1:4" x14ac:dyDescent="0.35">
      <c r="A5825" t="s">
        <v>2297</v>
      </c>
      <c r="B5825" t="str">
        <f t="shared" si="75"/>
        <v/>
      </c>
    </row>
    <row r="5826" spans="1:4" x14ac:dyDescent="0.35">
      <c r="A5826" t="s">
        <v>2297</v>
      </c>
      <c r="B5826" t="str">
        <f t="shared" si="75"/>
        <v/>
      </c>
      <c r="C5826" t="s">
        <v>2285</v>
      </c>
    </row>
    <row r="5827" spans="1:4" x14ac:dyDescent="0.35">
      <c r="A5827">
        <v>309</v>
      </c>
      <c r="B5827" t="str">
        <f t="shared" si="75"/>
        <v>BSX-REFOUTN-309</v>
      </c>
      <c r="C5827" t="s">
        <v>2124</v>
      </c>
      <c r="D5827" s="49">
        <f>'Optional Test Detail'!$I$340</f>
        <v>0</v>
      </c>
    </row>
    <row r="5828" spans="1:4" x14ac:dyDescent="0.35">
      <c r="A5828">
        <v>310</v>
      </c>
      <c r="B5828" t="str">
        <f t="shared" si="75"/>
        <v>BSX-REFOUTN-310</v>
      </c>
      <c r="C5828" t="s">
        <v>2125</v>
      </c>
      <c r="D5828" s="49">
        <f>'Optional Test Detail'!$I$341</f>
        <v>0</v>
      </c>
    </row>
    <row r="5829" spans="1:4" x14ac:dyDescent="0.35">
      <c r="A5829">
        <v>311</v>
      </c>
      <c r="B5829" t="str">
        <f t="shared" si="75"/>
        <v>BSX-REFOUTN-311</v>
      </c>
      <c r="C5829" t="s">
        <v>2139</v>
      </c>
      <c r="D5829" s="49">
        <f>'Optional Test Detail'!$I$342</f>
        <v>0</v>
      </c>
    </row>
    <row r="5830" spans="1:4" x14ac:dyDescent="0.35">
      <c r="A5830">
        <v>312</v>
      </c>
      <c r="B5830" t="str">
        <f t="shared" si="75"/>
        <v>BSX-REFOUTN-312</v>
      </c>
      <c r="C5830" t="s">
        <v>2126</v>
      </c>
      <c r="D5830" s="49">
        <f>'Optional Test Detail'!$I$343</f>
        <v>0</v>
      </c>
    </row>
    <row r="5831" spans="1:4" x14ac:dyDescent="0.35">
      <c r="A5831" t="s">
        <v>2297</v>
      </c>
      <c r="B5831" t="str">
        <f t="shared" si="75"/>
        <v/>
      </c>
    </row>
    <row r="5832" spans="1:4" x14ac:dyDescent="0.35">
      <c r="A5832" t="s">
        <v>2297</v>
      </c>
      <c r="B5832" t="str">
        <f t="shared" si="75"/>
        <v/>
      </c>
      <c r="C5832" t="s">
        <v>2286</v>
      </c>
    </row>
    <row r="5833" spans="1:4" x14ac:dyDescent="0.35">
      <c r="A5833">
        <v>313</v>
      </c>
      <c r="B5833" t="str">
        <f t="shared" si="75"/>
        <v>BSX-REFOUTN-313</v>
      </c>
      <c r="C5833" t="s">
        <v>209</v>
      </c>
      <c r="D5833" s="49">
        <f>'Optional Test Detail'!$I$346</f>
        <v>0</v>
      </c>
    </row>
    <row r="5834" spans="1:4" x14ac:dyDescent="0.35">
      <c r="A5834">
        <v>314</v>
      </c>
      <c r="B5834" t="str">
        <f t="shared" si="75"/>
        <v>BSX-REFOUTN-314</v>
      </c>
      <c r="C5834" t="s">
        <v>2127</v>
      </c>
      <c r="D5834" s="49">
        <f>'Optional Test Detail'!$I$347</f>
        <v>0</v>
      </c>
    </row>
    <row r="5835" spans="1:4" x14ac:dyDescent="0.35">
      <c r="A5835">
        <v>315</v>
      </c>
      <c r="B5835" t="str">
        <f t="shared" si="75"/>
        <v>BSX-REFOUTN-315</v>
      </c>
      <c r="C5835" t="s">
        <v>2128</v>
      </c>
      <c r="D5835" s="49">
        <f>'Optional Test Detail'!$I$348</f>
        <v>0</v>
      </c>
    </row>
    <row r="5836" spans="1:4" x14ac:dyDescent="0.35">
      <c r="A5836">
        <v>316</v>
      </c>
      <c r="B5836" t="str">
        <f t="shared" si="75"/>
        <v>BSX-REFOUTN-316</v>
      </c>
      <c r="C5836" t="s">
        <v>2129</v>
      </c>
      <c r="D5836" s="49">
        <f>'Optional Test Detail'!$I$349</f>
        <v>0</v>
      </c>
    </row>
    <row r="5837" spans="1:4" x14ac:dyDescent="0.35">
      <c r="A5837">
        <v>317</v>
      </c>
      <c r="B5837" t="str">
        <f t="shared" si="75"/>
        <v>BSX-REFOUTN-317</v>
      </c>
      <c r="C5837" t="s">
        <v>2130</v>
      </c>
      <c r="D5837" s="49">
        <f>'Optional Test Detail'!$I$350</f>
        <v>0</v>
      </c>
    </row>
    <row r="5838" spans="1:4" x14ac:dyDescent="0.35">
      <c r="A5838">
        <v>318</v>
      </c>
      <c r="B5838" t="str">
        <f t="shared" si="75"/>
        <v>BSX-REFOUTN-318</v>
      </c>
      <c r="C5838" t="s">
        <v>2131</v>
      </c>
      <c r="D5838" s="49">
        <f>'Optional Test Detail'!$I$351</f>
        <v>0</v>
      </c>
    </row>
    <row r="5839" spans="1:4" x14ac:dyDescent="0.35">
      <c r="A5839">
        <v>319</v>
      </c>
      <c r="B5839" t="str">
        <f t="shared" si="75"/>
        <v>BSX-REFOUTN-319</v>
      </c>
      <c r="C5839" t="s">
        <v>2132</v>
      </c>
      <c r="D5839" s="49">
        <f>'Optional Test Detail'!$I$352</f>
        <v>0</v>
      </c>
    </row>
    <row r="5840" spans="1:4" x14ac:dyDescent="0.35">
      <c r="A5840">
        <v>320</v>
      </c>
      <c r="B5840" t="str">
        <f t="shared" si="75"/>
        <v>BSX-REFOUTN-320</v>
      </c>
      <c r="C5840" t="s">
        <v>2133</v>
      </c>
      <c r="D5840" s="49">
        <f>'Optional Test Detail'!$I$353</f>
        <v>0</v>
      </c>
    </row>
    <row r="5841" spans="1:4" x14ac:dyDescent="0.35">
      <c r="A5841">
        <v>321</v>
      </c>
      <c r="B5841" t="str">
        <f t="shared" si="75"/>
        <v>BSX-REFOUTN-321</v>
      </c>
      <c r="C5841" t="s">
        <v>2134</v>
      </c>
      <c r="D5841" s="49">
        <f>'Optional Test Detail'!$I$354</f>
        <v>0</v>
      </c>
    </row>
    <row r="5842" spans="1:4" x14ac:dyDescent="0.35">
      <c r="A5842">
        <v>322</v>
      </c>
      <c r="B5842" t="str">
        <f t="shared" si="75"/>
        <v>BSX-REFOUTN-322</v>
      </c>
      <c r="C5842" t="s">
        <v>2135</v>
      </c>
      <c r="D5842" s="49">
        <f>'Optional Test Detail'!$I$355</f>
        <v>0</v>
      </c>
    </row>
    <row r="5843" spans="1:4" x14ac:dyDescent="0.35">
      <c r="A5843">
        <v>323</v>
      </c>
      <c r="B5843" t="str">
        <f t="shared" si="75"/>
        <v>BSX-REFOUTN-323</v>
      </c>
      <c r="C5843" t="s">
        <v>2136</v>
      </c>
      <c r="D5843" s="49">
        <f>'Optional Test Detail'!$I$356</f>
        <v>0</v>
      </c>
    </row>
    <row r="5844" spans="1:4" x14ac:dyDescent="0.35">
      <c r="A5844">
        <v>324</v>
      </c>
      <c r="B5844" t="str">
        <f t="shared" si="75"/>
        <v>BSX-REFOUTN-324</v>
      </c>
      <c r="C5844" t="s">
        <v>2137</v>
      </c>
      <c r="D5844" s="49">
        <f>'Optional Test Detail'!$I$357</f>
        <v>0</v>
      </c>
    </row>
    <row r="5845" spans="1:4" x14ac:dyDescent="0.35">
      <c r="A5845">
        <v>325</v>
      </c>
      <c r="B5845" t="str">
        <f t="shared" si="75"/>
        <v>BSX-REFOUTN-325</v>
      </c>
      <c r="C5845" t="s">
        <v>2138</v>
      </c>
      <c r="D5845" s="49">
        <f>'Optional Test Detail'!$I$358</f>
        <v>0</v>
      </c>
    </row>
    <row r="5846" spans="1:4" x14ac:dyDescent="0.35">
      <c r="A5846">
        <v>326</v>
      </c>
      <c r="B5846" t="str">
        <f t="shared" si="75"/>
        <v>BSX-REFOUTN-326</v>
      </c>
      <c r="C5846" t="s">
        <v>2278</v>
      </c>
      <c r="D5846" s="49">
        <f>'Optional Test Detail'!$I$359</f>
        <v>0</v>
      </c>
    </row>
    <row r="5847" spans="1:4" x14ac:dyDescent="0.35">
      <c r="A5847">
        <v>327</v>
      </c>
      <c r="B5847" t="str">
        <f t="shared" si="75"/>
        <v>BSX-REFOUTN-327</v>
      </c>
      <c r="C5847" t="s">
        <v>2279</v>
      </c>
      <c r="D5847" s="49">
        <f>'Optional Test Detail'!$I$360</f>
        <v>0</v>
      </c>
    </row>
    <row r="5848" spans="1:4" x14ac:dyDescent="0.35">
      <c r="A5848" t="s">
        <v>2297</v>
      </c>
      <c r="B5848" t="str">
        <f t="shared" si="75"/>
        <v/>
      </c>
    </row>
    <row r="5849" spans="1:4" x14ac:dyDescent="0.35">
      <c r="A5849" t="s">
        <v>2297</v>
      </c>
      <c r="B5849" t="str">
        <f t="shared" si="75"/>
        <v/>
      </c>
      <c r="C5849" t="s">
        <v>2287</v>
      </c>
    </row>
    <row r="5850" spans="1:4" x14ac:dyDescent="0.35">
      <c r="A5850">
        <v>328</v>
      </c>
      <c r="B5850" t="str">
        <f t="shared" si="75"/>
        <v>BSX-REFOUTN-328</v>
      </c>
      <c r="C5850" t="s">
        <v>2140</v>
      </c>
      <c r="D5850" s="49">
        <f>'Optional Test Detail'!$I$363</f>
        <v>0</v>
      </c>
    </row>
    <row r="5851" spans="1:4" x14ac:dyDescent="0.35">
      <c r="A5851">
        <v>329</v>
      </c>
      <c r="B5851" t="str">
        <f t="shared" si="75"/>
        <v>BSX-REFOUTN-329</v>
      </c>
      <c r="C5851" t="s">
        <v>2141</v>
      </c>
      <c r="D5851" s="49">
        <f>'Optional Test Detail'!$I$364</f>
        <v>0</v>
      </c>
    </row>
    <row r="5852" spans="1:4" x14ac:dyDescent="0.35">
      <c r="A5852">
        <v>330</v>
      </c>
      <c r="B5852" t="str">
        <f t="shared" si="75"/>
        <v>BSX-REFOUTN-330</v>
      </c>
      <c r="C5852" t="s">
        <v>2142</v>
      </c>
      <c r="D5852" s="49">
        <f>'Optional Test Detail'!$I$365</f>
        <v>0</v>
      </c>
    </row>
    <row r="5853" spans="1:4" x14ac:dyDescent="0.35">
      <c r="A5853">
        <v>331</v>
      </c>
      <c r="B5853" t="str">
        <f t="shared" si="75"/>
        <v>BSX-REFOUTN-331</v>
      </c>
      <c r="C5853" t="s">
        <v>2143</v>
      </c>
      <c r="D5853" s="49">
        <f>'Optional Test Detail'!$I$366</f>
        <v>0</v>
      </c>
    </row>
    <row r="5854" spans="1:4" x14ac:dyDescent="0.35">
      <c r="A5854">
        <v>332</v>
      </c>
      <c r="B5854" t="str">
        <f t="shared" si="75"/>
        <v>BSX-REFOUTN-332</v>
      </c>
      <c r="C5854" t="s">
        <v>2144</v>
      </c>
      <c r="D5854" s="49">
        <f>'Optional Test Detail'!$I$367</f>
        <v>0</v>
      </c>
    </row>
    <row r="5855" spans="1:4" x14ac:dyDescent="0.35">
      <c r="A5855">
        <v>333</v>
      </c>
      <c r="B5855" t="str">
        <f t="shared" si="75"/>
        <v>BSX-REFOUTN-333</v>
      </c>
      <c r="C5855" t="s">
        <v>2145</v>
      </c>
      <c r="D5855" s="49">
        <f>'Optional Test Detail'!$I$368</f>
        <v>0</v>
      </c>
    </row>
    <row r="5856" spans="1:4" x14ac:dyDescent="0.35">
      <c r="A5856" t="s">
        <v>2297</v>
      </c>
      <c r="B5856" t="str">
        <f t="shared" si="75"/>
        <v/>
      </c>
    </row>
    <row r="5857" spans="1:4" x14ac:dyDescent="0.35">
      <c r="A5857" t="s">
        <v>2297</v>
      </c>
      <c r="B5857" t="str">
        <f t="shared" si="75"/>
        <v/>
      </c>
      <c r="C5857" t="s">
        <v>2288</v>
      </c>
    </row>
    <row r="5858" spans="1:4" x14ac:dyDescent="0.35">
      <c r="A5858">
        <v>334</v>
      </c>
      <c r="B5858" t="str">
        <f t="shared" si="75"/>
        <v>BSX-REFOUTN-334</v>
      </c>
      <c r="C5858" t="s">
        <v>2146</v>
      </c>
      <c r="D5858" s="49">
        <f>'Optional Test Detail'!$I$371</f>
        <v>0</v>
      </c>
    </row>
    <row r="5859" spans="1:4" x14ac:dyDescent="0.35">
      <c r="A5859">
        <v>335</v>
      </c>
      <c r="B5859" t="str">
        <f t="shared" si="75"/>
        <v>BSX-REFOUTN-335</v>
      </c>
      <c r="C5859" t="s">
        <v>2147</v>
      </c>
      <c r="D5859" s="49">
        <f>'Optional Test Detail'!$I$372</f>
        <v>0</v>
      </c>
    </row>
    <row r="5860" spans="1:4" x14ac:dyDescent="0.35">
      <c r="A5860">
        <v>336</v>
      </c>
      <c r="B5860" t="str">
        <f t="shared" si="75"/>
        <v>BSX-REFOUTN-336</v>
      </c>
      <c r="C5860" t="s">
        <v>2148</v>
      </c>
      <c r="D5860" s="49">
        <f>'Optional Test Detail'!$I$373</f>
        <v>0</v>
      </c>
    </row>
    <row r="5861" spans="1:4" x14ac:dyDescent="0.35">
      <c r="A5861">
        <v>337</v>
      </c>
      <c r="B5861" t="str">
        <f t="shared" si="75"/>
        <v>BSX-REFOUTN-337</v>
      </c>
      <c r="C5861" t="s">
        <v>2149</v>
      </c>
      <c r="D5861" s="49">
        <f>'Optional Test Detail'!$I$374</f>
        <v>0</v>
      </c>
    </row>
    <row r="5862" spans="1:4" x14ac:dyDescent="0.35">
      <c r="A5862">
        <v>338</v>
      </c>
      <c r="B5862" t="str">
        <f t="shared" si="75"/>
        <v>BSX-REFOUTN-338</v>
      </c>
      <c r="C5862" t="s">
        <v>2276</v>
      </c>
      <c r="D5862" s="49">
        <f>'Optional Test Detail'!$I$375</f>
        <v>0</v>
      </c>
    </row>
    <row r="5863" spans="1:4" x14ac:dyDescent="0.35">
      <c r="A5863">
        <v>339</v>
      </c>
      <c r="B5863" t="str">
        <f t="shared" si="75"/>
        <v>BSX-REFOUTN-339</v>
      </c>
      <c r="C5863" t="s">
        <v>2277</v>
      </c>
      <c r="D5863" s="49">
        <f>'Optional Test Detail'!$I$376</f>
        <v>0</v>
      </c>
    </row>
    <row r="5864" spans="1:4" x14ac:dyDescent="0.35">
      <c r="A5864" t="s">
        <v>2297</v>
      </c>
      <c r="B5864" t="str">
        <f t="shared" si="75"/>
        <v/>
      </c>
    </row>
    <row r="5865" spans="1:4" x14ac:dyDescent="0.35">
      <c r="A5865" t="s">
        <v>2297</v>
      </c>
      <c r="B5865" t="str">
        <f t="shared" si="75"/>
        <v/>
      </c>
      <c r="C5865" t="s">
        <v>2289</v>
      </c>
    </row>
    <row r="5866" spans="1:4" x14ac:dyDescent="0.35">
      <c r="A5866">
        <v>340</v>
      </c>
      <c r="B5866" t="str">
        <f t="shared" si="75"/>
        <v>BSX-REFOUTN-340</v>
      </c>
      <c r="C5866" t="s">
        <v>2150</v>
      </c>
      <c r="D5866" s="49">
        <f>'Optional Test Detail'!$I$379</f>
        <v>0</v>
      </c>
    </row>
    <row r="5867" spans="1:4" x14ac:dyDescent="0.35">
      <c r="A5867">
        <v>341</v>
      </c>
      <c r="B5867" t="str">
        <f t="shared" si="75"/>
        <v>BSX-REFOUTN-341</v>
      </c>
      <c r="C5867" t="s">
        <v>2151</v>
      </c>
      <c r="D5867" s="49">
        <f>'Optional Test Detail'!$I$380</f>
        <v>0</v>
      </c>
    </row>
    <row r="5868" spans="1:4" x14ac:dyDescent="0.35">
      <c r="A5868">
        <v>342</v>
      </c>
      <c r="B5868" t="str">
        <f t="shared" si="75"/>
        <v>BSX-REFOUTN-342</v>
      </c>
      <c r="C5868" t="s">
        <v>2135</v>
      </c>
      <c r="D5868" s="49">
        <f>'Optional Test Detail'!$I$381</f>
        <v>0</v>
      </c>
    </row>
    <row r="5869" spans="1:4" x14ac:dyDescent="0.35">
      <c r="A5869">
        <v>343</v>
      </c>
      <c r="B5869" t="str">
        <f t="shared" si="75"/>
        <v>BSX-REFOUTN-343</v>
      </c>
      <c r="C5869" t="s">
        <v>2152</v>
      </c>
      <c r="D5869" s="49">
        <f>'Optional Test Detail'!$I$382</f>
        <v>0</v>
      </c>
    </row>
    <row r="5870" spans="1:4" x14ac:dyDescent="0.35">
      <c r="A5870">
        <v>344</v>
      </c>
      <c r="B5870" t="str">
        <f t="shared" si="75"/>
        <v>BSX-REFOUTN-344</v>
      </c>
      <c r="C5870" t="s">
        <v>2274</v>
      </c>
      <c r="D5870" s="49">
        <f>'Optional Test Detail'!$I$383</f>
        <v>0</v>
      </c>
    </row>
    <row r="5871" spans="1:4" x14ac:dyDescent="0.35">
      <c r="A5871">
        <v>345</v>
      </c>
      <c r="B5871" t="str">
        <f t="shared" si="75"/>
        <v>BSX-REFOUTN-345</v>
      </c>
      <c r="C5871" t="s">
        <v>2275</v>
      </c>
      <c r="D5871" s="49">
        <f>'Optional Test Detail'!$I$384</f>
        <v>0</v>
      </c>
    </row>
    <row r="5872" spans="1:4" x14ac:dyDescent="0.35">
      <c r="A5872" t="s">
        <v>2297</v>
      </c>
      <c r="B5872" t="str">
        <f t="shared" si="75"/>
        <v/>
      </c>
    </row>
    <row r="5873" spans="1:4" x14ac:dyDescent="0.35">
      <c r="A5873" t="s">
        <v>2297</v>
      </c>
      <c r="B5873" t="str">
        <f t="shared" si="75"/>
        <v/>
      </c>
      <c r="C5873" t="s">
        <v>2290</v>
      </c>
    </row>
    <row r="5874" spans="1:4" x14ac:dyDescent="0.35">
      <c r="A5874">
        <v>346</v>
      </c>
      <c r="B5874" t="str">
        <f t="shared" si="75"/>
        <v>BSX-REFOUTN-346</v>
      </c>
      <c r="C5874" t="s">
        <v>2153</v>
      </c>
      <c r="D5874" s="49">
        <f>'Optional Test Detail'!$I$387</f>
        <v>0</v>
      </c>
    </row>
    <row r="5875" spans="1:4" x14ac:dyDescent="0.35">
      <c r="A5875">
        <v>347</v>
      </c>
      <c r="B5875" t="str">
        <f t="shared" si="75"/>
        <v>BSX-REFOUTN-347</v>
      </c>
      <c r="C5875" t="s">
        <v>2154</v>
      </c>
      <c r="D5875" s="49">
        <f>'Optional Test Detail'!$I$388</f>
        <v>0</v>
      </c>
    </row>
    <row r="5876" spans="1:4" x14ac:dyDescent="0.35">
      <c r="A5876">
        <v>348</v>
      </c>
      <c r="B5876" t="str">
        <f t="shared" si="75"/>
        <v>BSX-REFOUTN-348</v>
      </c>
      <c r="C5876" t="s">
        <v>2155</v>
      </c>
      <c r="D5876" s="49">
        <f>'Optional Test Detail'!$I$389</f>
        <v>0</v>
      </c>
    </row>
    <row r="5877" spans="1:4" x14ac:dyDescent="0.35">
      <c r="A5877">
        <v>349</v>
      </c>
      <c r="B5877" t="str">
        <f t="shared" si="75"/>
        <v>BSX-REFOUTN-349</v>
      </c>
      <c r="C5877" t="s">
        <v>2156</v>
      </c>
      <c r="D5877" s="49">
        <f>'Optional Test Detail'!$I$390</f>
        <v>0</v>
      </c>
    </row>
    <row r="5878" spans="1:4" x14ac:dyDescent="0.35">
      <c r="A5878">
        <v>350</v>
      </c>
      <c r="B5878" t="str">
        <f t="shared" si="75"/>
        <v>BSX-REFOUTN-350</v>
      </c>
      <c r="C5878" t="s">
        <v>2157</v>
      </c>
      <c r="D5878" s="49">
        <f>'Optional Test Detail'!$I$391</f>
        <v>0</v>
      </c>
    </row>
    <row r="5879" spans="1:4" x14ac:dyDescent="0.35">
      <c r="A5879">
        <v>351</v>
      </c>
      <c r="B5879" t="str">
        <f t="shared" si="75"/>
        <v>BSX-REFOUTN-351</v>
      </c>
      <c r="C5879" t="s">
        <v>2158</v>
      </c>
      <c r="D5879" s="49">
        <f>'Optional Test Detail'!$I$392</f>
        <v>0</v>
      </c>
    </row>
    <row r="5880" spans="1:4" x14ac:dyDescent="0.35">
      <c r="A5880">
        <v>352</v>
      </c>
      <c r="B5880" t="str">
        <f t="shared" si="75"/>
        <v>BSX-REFOUTN-352</v>
      </c>
      <c r="C5880" t="s">
        <v>2159</v>
      </c>
      <c r="D5880" s="49">
        <f>'Optional Test Detail'!$I$393</f>
        <v>0</v>
      </c>
    </row>
    <row r="5881" spans="1:4" x14ac:dyDescent="0.35">
      <c r="A5881">
        <v>353</v>
      </c>
      <c r="B5881" t="str">
        <f t="shared" si="75"/>
        <v>BSX-REFOUTN-353</v>
      </c>
      <c r="C5881" t="s">
        <v>2160</v>
      </c>
      <c r="D5881" s="49">
        <f>'Optional Test Detail'!$I$394</f>
        <v>0</v>
      </c>
    </row>
    <row r="5882" spans="1:4" x14ac:dyDescent="0.35">
      <c r="A5882">
        <v>354</v>
      </c>
      <c r="B5882" t="str">
        <f t="shared" si="75"/>
        <v>BSX-REFOUTN-354</v>
      </c>
      <c r="C5882" t="s">
        <v>2161</v>
      </c>
      <c r="D5882" s="49">
        <f>'Optional Test Detail'!$I$395</f>
        <v>0</v>
      </c>
    </row>
    <row r="5883" spans="1:4" x14ac:dyDescent="0.35">
      <c r="A5883">
        <v>355</v>
      </c>
      <c r="B5883" t="str">
        <f t="shared" si="75"/>
        <v>BSX-REFOUTN-355</v>
      </c>
      <c r="C5883" t="s">
        <v>2162</v>
      </c>
      <c r="D5883" s="49">
        <f>'Optional Test Detail'!$I$396</f>
        <v>0</v>
      </c>
    </row>
    <row r="5884" spans="1:4" x14ac:dyDescent="0.35">
      <c r="A5884">
        <v>356</v>
      </c>
      <c r="B5884" t="str">
        <f t="shared" ref="B5884:B5947" si="76">IF(A5884="","",CONCATENATE("BSX-REFOUTN-",A5884))</f>
        <v>BSX-REFOUTN-356</v>
      </c>
      <c r="C5884" t="s">
        <v>2163</v>
      </c>
      <c r="D5884" s="49">
        <f>'Optional Test Detail'!$I$397</f>
        <v>0</v>
      </c>
    </row>
    <row r="5885" spans="1:4" x14ac:dyDescent="0.35">
      <c r="A5885" t="s">
        <v>2297</v>
      </c>
      <c r="B5885" t="str">
        <f t="shared" si="76"/>
        <v/>
      </c>
    </row>
    <row r="5886" spans="1:4" x14ac:dyDescent="0.35">
      <c r="A5886" t="s">
        <v>2297</v>
      </c>
      <c r="B5886" t="str">
        <f t="shared" si="76"/>
        <v/>
      </c>
      <c r="C5886" t="s">
        <v>2291</v>
      </c>
    </row>
    <row r="5887" spans="1:4" x14ac:dyDescent="0.35">
      <c r="A5887">
        <v>357</v>
      </c>
      <c r="B5887" t="str">
        <f t="shared" si="76"/>
        <v>BSX-REFOUTN-357</v>
      </c>
      <c r="C5887" t="s">
        <v>2164</v>
      </c>
      <c r="D5887" s="49">
        <f>'Optional Test Detail'!$I$400</f>
        <v>0</v>
      </c>
    </row>
    <row r="5888" spans="1:4" x14ac:dyDescent="0.35">
      <c r="A5888">
        <v>358</v>
      </c>
      <c r="B5888" t="str">
        <f t="shared" si="76"/>
        <v>BSX-REFOUTN-358</v>
      </c>
      <c r="C5888" t="s">
        <v>2165</v>
      </c>
      <c r="D5888" s="49">
        <f>'Optional Test Detail'!$I$401</f>
        <v>0</v>
      </c>
    </row>
    <row r="5889" spans="1:4" x14ac:dyDescent="0.35">
      <c r="A5889">
        <v>359</v>
      </c>
      <c r="B5889" t="str">
        <f t="shared" si="76"/>
        <v>BSX-REFOUTN-359</v>
      </c>
      <c r="C5889" t="s">
        <v>2166</v>
      </c>
      <c r="D5889" s="49">
        <f>'Optional Test Detail'!$I$402</f>
        <v>0</v>
      </c>
    </row>
    <row r="5890" spans="1:4" x14ac:dyDescent="0.35">
      <c r="A5890">
        <v>360</v>
      </c>
      <c r="B5890" t="str">
        <f t="shared" si="76"/>
        <v>BSX-REFOUTN-360</v>
      </c>
      <c r="C5890" t="s">
        <v>2167</v>
      </c>
      <c r="D5890" s="49">
        <f>'Optional Test Detail'!$I$403</f>
        <v>0</v>
      </c>
    </row>
    <row r="5891" spans="1:4" x14ac:dyDescent="0.35">
      <c r="A5891">
        <v>361</v>
      </c>
      <c r="B5891" t="str">
        <f t="shared" si="76"/>
        <v>BSX-REFOUTN-361</v>
      </c>
      <c r="C5891" t="s">
        <v>2272</v>
      </c>
      <c r="D5891" s="49">
        <f>'Optional Test Detail'!$I$404</f>
        <v>0</v>
      </c>
    </row>
    <row r="5892" spans="1:4" x14ac:dyDescent="0.35">
      <c r="A5892">
        <v>362</v>
      </c>
      <c r="B5892" t="str">
        <f t="shared" si="76"/>
        <v>BSX-REFOUTN-362</v>
      </c>
      <c r="C5892" t="s">
        <v>2273</v>
      </c>
      <c r="D5892" s="49">
        <f>'Optional Test Detail'!$I$405</f>
        <v>0</v>
      </c>
    </row>
    <row r="5893" spans="1:4" x14ac:dyDescent="0.35">
      <c r="A5893" t="s">
        <v>2297</v>
      </c>
      <c r="B5893" t="str">
        <f t="shared" si="76"/>
        <v/>
      </c>
    </row>
    <row r="5894" spans="1:4" x14ac:dyDescent="0.35">
      <c r="A5894" t="s">
        <v>2297</v>
      </c>
      <c r="B5894" t="str">
        <f t="shared" si="76"/>
        <v/>
      </c>
    </row>
    <row r="5895" spans="1:4" x14ac:dyDescent="0.35">
      <c r="A5895" t="s">
        <v>2297</v>
      </c>
      <c r="B5895" t="str">
        <f t="shared" si="76"/>
        <v/>
      </c>
      <c r="C5895" t="s">
        <v>188</v>
      </c>
    </row>
    <row r="5896" spans="1:4" x14ac:dyDescent="0.35">
      <c r="A5896" t="s">
        <v>2297</v>
      </c>
      <c r="B5896" t="str">
        <f t="shared" si="76"/>
        <v/>
      </c>
      <c r="C5896" t="s">
        <v>2292</v>
      </c>
    </row>
    <row r="5897" spans="1:4" x14ac:dyDescent="0.35">
      <c r="A5897">
        <v>363</v>
      </c>
      <c r="B5897" t="str">
        <f t="shared" si="76"/>
        <v>BSX-REFOUTN-363</v>
      </c>
      <c r="C5897" t="s">
        <v>2168</v>
      </c>
      <c r="D5897" s="49">
        <f>'Optional Test Detail'!$I$410</f>
        <v>0</v>
      </c>
    </row>
    <row r="5898" spans="1:4" x14ac:dyDescent="0.35">
      <c r="A5898">
        <v>364</v>
      </c>
      <c r="B5898" t="str">
        <f t="shared" si="76"/>
        <v>BSX-REFOUTN-364</v>
      </c>
      <c r="C5898" t="s">
        <v>2169</v>
      </c>
      <c r="D5898" s="49">
        <f>'Optional Test Detail'!$I$411</f>
        <v>0</v>
      </c>
    </row>
    <row r="5899" spans="1:4" x14ac:dyDescent="0.35">
      <c r="A5899">
        <v>365</v>
      </c>
      <c r="B5899" t="str">
        <f t="shared" si="76"/>
        <v>BSX-REFOUTN-365</v>
      </c>
      <c r="C5899" t="s">
        <v>2170</v>
      </c>
      <c r="D5899" s="49">
        <f>'Optional Test Detail'!$I$412</f>
        <v>0</v>
      </c>
    </row>
    <row r="5900" spans="1:4" x14ac:dyDescent="0.35">
      <c r="A5900">
        <v>366</v>
      </c>
      <c r="B5900" t="str">
        <f t="shared" si="76"/>
        <v>BSX-REFOUTN-366</v>
      </c>
      <c r="C5900" t="s">
        <v>2171</v>
      </c>
      <c r="D5900" s="49">
        <f>'Optional Test Detail'!$I$413</f>
        <v>0</v>
      </c>
    </row>
    <row r="5901" spans="1:4" x14ac:dyDescent="0.35">
      <c r="A5901">
        <v>367</v>
      </c>
      <c r="B5901" t="str">
        <f t="shared" si="76"/>
        <v>BSX-REFOUTN-367</v>
      </c>
      <c r="C5901" t="s">
        <v>2172</v>
      </c>
      <c r="D5901" s="49">
        <f>'Optional Test Detail'!$I$414</f>
        <v>0</v>
      </c>
    </row>
    <row r="5902" spans="1:4" x14ac:dyDescent="0.35">
      <c r="A5902">
        <v>368</v>
      </c>
      <c r="B5902" t="str">
        <f t="shared" si="76"/>
        <v>BSX-REFOUTN-368</v>
      </c>
      <c r="C5902" t="s">
        <v>2173</v>
      </c>
      <c r="D5902" s="49">
        <f>'Optional Test Detail'!$I$415</f>
        <v>0</v>
      </c>
    </row>
    <row r="5903" spans="1:4" x14ac:dyDescent="0.35">
      <c r="A5903">
        <v>369</v>
      </c>
      <c r="B5903" t="str">
        <f t="shared" si="76"/>
        <v>BSX-REFOUTN-369</v>
      </c>
      <c r="C5903" t="s">
        <v>2174</v>
      </c>
      <c r="D5903" s="49">
        <f>'Optional Test Detail'!$I$416</f>
        <v>0</v>
      </c>
    </row>
    <row r="5904" spans="1:4" x14ac:dyDescent="0.35">
      <c r="A5904">
        <v>370</v>
      </c>
      <c r="B5904" t="str">
        <f t="shared" si="76"/>
        <v>BSX-REFOUTN-370</v>
      </c>
      <c r="C5904" t="s">
        <v>2175</v>
      </c>
      <c r="D5904" s="49">
        <f>'Optional Test Detail'!$I$417</f>
        <v>0</v>
      </c>
    </row>
    <row r="5905" spans="1:4" x14ac:dyDescent="0.35">
      <c r="A5905">
        <v>371</v>
      </c>
      <c r="B5905" t="str">
        <f t="shared" si="76"/>
        <v>BSX-REFOUTN-371</v>
      </c>
      <c r="C5905" t="s">
        <v>2176</v>
      </c>
      <c r="D5905" s="49">
        <f>'Optional Test Detail'!$I$418</f>
        <v>0</v>
      </c>
    </row>
    <row r="5906" spans="1:4" x14ac:dyDescent="0.35">
      <c r="A5906">
        <v>372</v>
      </c>
      <c r="B5906" t="str">
        <f t="shared" si="76"/>
        <v>BSX-REFOUTN-372</v>
      </c>
      <c r="C5906" t="s">
        <v>2177</v>
      </c>
      <c r="D5906" s="49">
        <f>'Optional Test Detail'!$I$419</f>
        <v>0</v>
      </c>
    </row>
    <row r="5907" spans="1:4" x14ac:dyDescent="0.35">
      <c r="A5907">
        <v>373</v>
      </c>
      <c r="B5907" t="str">
        <f t="shared" si="76"/>
        <v>BSX-REFOUTN-373</v>
      </c>
      <c r="C5907" t="s">
        <v>2178</v>
      </c>
      <c r="D5907" s="49">
        <f>'Optional Test Detail'!$I$420</f>
        <v>0</v>
      </c>
    </row>
    <row r="5908" spans="1:4" x14ac:dyDescent="0.35">
      <c r="A5908">
        <v>374</v>
      </c>
      <c r="B5908" t="str">
        <f t="shared" si="76"/>
        <v>BSX-REFOUTN-374</v>
      </c>
      <c r="C5908" t="s">
        <v>2179</v>
      </c>
      <c r="D5908" s="49">
        <f>'Optional Test Detail'!$I$421</f>
        <v>0</v>
      </c>
    </row>
    <row r="5909" spans="1:4" x14ac:dyDescent="0.35">
      <c r="A5909">
        <v>375</v>
      </c>
      <c r="B5909" t="str">
        <f t="shared" si="76"/>
        <v>BSX-REFOUTN-375</v>
      </c>
      <c r="C5909" t="s">
        <v>2180</v>
      </c>
      <c r="D5909" s="49">
        <f>'Optional Test Detail'!$I$422</f>
        <v>0</v>
      </c>
    </row>
    <row r="5910" spans="1:4" x14ac:dyDescent="0.35">
      <c r="A5910">
        <v>376</v>
      </c>
      <c r="B5910" t="str">
        <f t="shared" si="76"/>
        <v>BSX-REFOUTN-376</v>
      </c>
      <c r="C5910" t="s">
        <v>2181</v>
      </c>
      <c r="D5910" s="49">
        <f>'Optional Test Detail'!$I$423</f>
        <v>0</v>
      </c>
    </row>
    <row r="5911" spans="1:4" x14ac:dyDescent="0.35">
      <c r="A5911">
        <v>377</v>
      </c>
      <c r="B5911" t="str">
        <f t="shared" si="76"/>
        <v>BSX-REFOUTN-377</v>
      </c>
      <c r="C5911" t="s">
        <v>2182</v>
      </c>
      <c r="D5911" s="49">
        <f>'Optional Test Detail'!$I$424</f>
        <v>0</v>
      </c>
    </row>
    <row r="5912" spans="1:4" x14ac:dyDescent="0.35">
      <c r="A5912">
        <v>378</v>
      </c>
      <c r="B5912" t="str">
        <f t="shared" si="76"/>
        <v>BSX-REFOUTN-378</v>
      </c>
      <c r="C5912" t="s">
        <v>2183</v>
      </c>
      <c r="D5912" s="49">
        <f>'Optional Test Detail'!$I$425</f>
        <v>0</v>
      </c>
    </row>
    <row r="5913" spans="1:4" x14ac:dyDescent="0.35">
      <c r="A5913">
        <v>379</v>
      </c>
      <c r="B5913" t="str">
        <f t="shared" si="76"/>
        <v>BSX-REFOUTN-379</v>
      </c>
      <c r="C5913" t="s">
        <v>2184</v>
      </c>
      <c r="D5913" s="49">
        <f>'Optional Test Detail'!$I$426</f>
        <v>0</v>
      </c>
    </row>
    <row r="5914" spans="1:4" x14ac:dyDescent="0.35">
      <c r="A5914">
        <v>380</v>
      </c>
      <c r="B5914" t="str">
        <f t="shared" si="76"/>
        <v>BSX-REFOUTN-380</v>
      </c>
      <c r="C5914" t="s">
        <v>2185</v>
      </c>
      <c r="D5914" s="49">
        <f>'Optional Test Detail'!$I$427</f>
        <v>0</v>
      </c>
    </row>
    <row r="5915" spans="1:4" x14ac:dyDescent="0.35">
      <c r="A5915">
        <v>381</v>
      </c>
      <c r="B5915" t="str">
        <f t="shared" si="76"/>
        <v>BSX-REFOUTN-381</v>
      </c>
      <c r="C5915" t="s">
        <v>2186</v>
      </c>
      <c r="D5915" s="49">
        <f>'Optional Test Detail'!$I$428</f>
        <v>0</v>
      </c>
    </row>
    <row r="5916" spans="1:4" x14ac:dyDescent="0.35">
      <c r="A5916">
        <v>382</v>
      </c>
      <c r="B5916" t="str">
        <f t="shared" si="76"/>
        <v>BSX-REFOUTN-382</v>
      </c>
      <c r="C5916" t="s">
        <v>2187</v>
      </c>
      <c r="D5916" s="49">
        <f>'Optional Test Detail'!$I$429</f>
        <v>0</v>
      </c>
    </row>
    <row r="5917" spans="1:4" x14ac:dyDescent="0.35">
      <c r="A5917">
        <v>383</v>
      </c>
      <c r="B5917" t="str">
        <f t="shared" si="76"/>
        <v>BSX-REFOUTN-383</v>
      </c>
      <c r="C5917" t="s">
        <v>2188</v>
      </c>
      <c r="D5917" s="49">
        <f>'Optional Test Detail'!$I$430</f>
        <v>0</v>
      </c>
    </row>
    <row r="5918" spans="1:4" x14ac:dyDescent="0.35">
      <c r="A5918">
        <v>384</v>
      </c>
      <c r="B5918" t="str">
        <f t="shared" si="76"/>
        <v>BSX-REFOUTN-384</v>
      </c>
      <c r="C5918" t="s">
        <v>2189</v>
      </c>
      <c r="D5918" s="49">
        <f>'Optional Test Detail'!$I$431</f>
        <v>0</v>
      </c>
    </row>
    <row r="5919" spans="1:4" x14ac:dyDescent="0.35">
      <c r="A5919">
        <v>385</v>
      </c>
      <c r="B5919" t="str">
        <f t="shared" si="76"/>
        <v>BSX-REFOUTN-385</v>
      </c>
      <c r="C5919" t="s">
        <v>2190</v>
      </c>
      <c r="D5919" s="49">
        <f>'Optional Test Detail'!$I$432</f>
        <v>0</v>
      </c>
    </row>
    <row r="5920" spans="1:4" x14ac:dyDescent="0.35">
      <c r="A5920">
        <v>386</v>
      </c>
      <c r="B5920" t="str">
        <f t="shared" si="76"/>
        <v>BSX-REFOUTN-386</v>
      </c>
      <c r="C5920" t="s">
        <v>2191</v>
      </c>
      <c r="D5920" s="49">
        <f>'Optional Test Detail'!$I$433</f>
        <v>0</v>
      </c>
    </row>
    <row r="5921" spans="1:4" x14ac:dyDescent="0.35">
      <c r="A5921">
        <v>387</v>
      </c>
      <c r="B5921" t="str">
        <f t="shared" si="76"/>
        <v>BSX-REFOUTN-387</v>
      </c>
      <c r="C5921" t="s">
        <v>2192</v>
      </c>
      <c r="D5921" s="49">
        <f>'Optional Test Detail'!$I$434</f>
        <v>0</v>
      </c>
    </row>
    <row r="5922" spans="1:4" x14ac:dyDescent="0.35">
      <c r="A5922">
        <v>388</v>
      </c>
      <c r="B5922" t="str">
        <f t="shared" si="76"/>
        <v>BSX-REFOUTN-388</v>
      </c>
      <c r="C5922" t="s">
        <v>2193</v>
      </c>
      <c r="D5922" s="49">
        <f>'Optional Test Detail'!$I$435</f>
        <v>0</v>
      </c>
    </row>
    <row r="5923" spans="1:4" x14ac:dyDescent="0.35">
      <c r="A5923">
        <v>389</v>
      </c>
      <c r="B5923" t="str">
        <f t="shared" si="76"/>
        <v>BSX-REFOUTN-389</v>
      </c>
      <c r="C5923" t="s">
        <v>2194</v>
      </c>
      <c r="D5923" s="49">
        <f>'Optional Test Detail'!$I$436</f>
        <v>0</v>
      </c>
    </row>
    <row r="5924" spans="1:4" x14ac:dyDescent="0.35">
      <c r="A5924">
        <v>390</v>
      </c>
      <c r="B5924" t="str">
        <f t="shared" si="76"/>
        <v>BSX-REFOUTN-390</v>
      </c>
      <c r="C5924" t="s">
        <v>2195</v>
      </c>
      <c r="D5924" s="49">
        <f>'Optional Test Detail'!$I$437</f>
        <v>0</v>
      </c>
    </row>
    <row r="5925" spans="1:4" x14ac:dyDescent="0.35">
      <c r="A5925">
        <v>391</v>
      </c>
      <c r="B5925" t="str">
        <f t="shared" si="76"/>
        <v>BSX-REFOUTN-391</v>
      </c>
      <c r="C5925" t="s">
        <v>2196</v>
      </c>
      <c r="D5925" s="49">
        <f>'Optional Test Detail'!$I$438</f>
        <v>0</v>
      </c>
    </row>
    <row r="5926" spans="1:4" x14ac:dyDescent="0.35">
      <c r="A5926">
        <v>392</v>
      </c>
      <c r="B5926" t="str">
        <f t="shared" si="76"/>
        <v>BSX-REFOUTN-392</v>
      </c>
      <c r="C5926" t="s">
        <v>2197</v>
      </c>
      <c r="D5926" s="49">
        <f>'Optional Test Detail'!$I$439</f>
        <v>0</v>
      </c>
    </row>
    <row r="5927" spans="1:4" x14ac:dyDescent="0.35">
      <c r="A5927">
        <v>393</v>
      </c>
      <c r="B5927" t="str">
        <f t="shared" si="76"/>
        <v>BSX-REFOUTN-393</v>
      </c>
      <c r="C5927" t="s">
        <v>2198</v>
      </c>
      <c r="D5927" s="49">
        <f>'Optional Test Detail'!$I$440</f>
        <v>0</v>
      </c>
    </row>
    <row r="5928" spans="1:4" x14ac:dyDescent="0.35">
      <c r="A5928">
        <v>394</v>
      </c>
      <c r="B5928" t="str">
        <f t="shared" si="76"/>
        <v>BSX-REFOUTN-394</v>
      </c>
      <c r="C5928" t="s">
        <v>2199</v>
      </c>
      <c r="D5928" s="49">
        <f>'Optional Test Detail'!$I$441</f>
        <v>0</v>
      </c>
    </row>
    <row r="5929" spans="1:4" x14ac:dyDescent="0.35">
      <c r="A5929">
        <v>395</v>
      </c>
      <c r="B5929" t="str">
        <f t="shared" si="76"/>
        <v>BSX-REFOUTN-395</v>
      </c>
      <c r="C5929" t="s">
        <v>2200</v>
      </c>
      <c r="D5929" s="49">
        <f>'Optional Test Detail'!$I$442</f>
        <v>0</v>
      </c>
    </row>
    <row r="5930" spans="1:4" x14ac:dyDescent="0.35">
      <c r="A5930">
        <v>396</v>
      </c>
      <c r="B5930" t="str">
        <f t="shared" si="76"/>
        <v>BSX-REFOUTN-396</v>
      </c>
      <c r="C5930" t="s">
        <v>2201</v>
      </c>
      <c r="D5930" s="49">
        <f>'Optional Test Detail'!$I$443</f>
        <v>0</v>
      </c>
    </row>
    <row r="5931" spans="1:4" x14ac:dyDescent="0.35">
      <c r="A5931">
        <v>397</v>
      </c>
      <c r="B5931" t="str">
        <f t="shared" si="76"/>
        <v>BSX-REFOUTN-397</v>
      </c>
      <c r="C5931" t="s">
        <v>2202</v>
      </c>
      <c r="D5931" s="49">
        <f>'Optional Test Detail'!$I$444</f>
        <v>0</v>
      </c>
    </row>
    <row r="5932" spans="1:4" x14ac:dyDescent="0.35">
      <c r="A5932">
        <v>398</v>
      </c>
      <c r="B5932" t="str">
        <f t="shared" si="76"/>
        <v>BSX-REFOUTN-398</v>
      </c>
      <c r="C5932" t="s">
        <v>2203</v>
      </c>
      <c r="D5932" s="49">
        <f>'Optional Test Detail'!$I$445</f>
        <v>0</v>
      </c>
    </row>
    <row r="5933" spans="1:4" x14ac:dyDescent="0.35">
      <c r="A5933">
        <v>399</v>
      </c>
      <c r="B5933" t="str">
        <f t="shared" si="76"/>
        <v>BSX-REFOUTN-399</v>
      </c>
      <c r="C5933" t="s">
        <v>2204</v>
      </c>
      <c r="D5933" s="49">
        <f>'Optional Test Detail'!$I$446</f>
        <v>0</v>
      </c>
    </row>
    <row r="5934" spans="1:4" x14ac:dyDescent="0.35">
      <c r="A5934">
        <v>400</v>
      </c>
      <c r="B5934" t="str">
        <f t="shared" si="76"/>
        <v>BSX-REFOUTN-400</v>
      </c>
      <c r="C5934" t="s">
        <v>2205</v>
      </c>
      <c r="D5934" s="49">
        <f>'Optional Test Detail'!$I$447</f>
        <v>0</v>
      </c>
    </row>
    <row r="5935" spans="1:4" x14ac:dyDescent="0.35">
      <c r="A5935">
        <v>401</v>
      </c>
      <c r="B5935" t="str">
        <f t="shared" si="76"/>
        <v>BSX-REFOUTN-401</v>
      </c>
      <c r="C5935" t="s">
        <v>2206</v>
      </c>
      <c r="D5935" s="49">
        <f>'Optional Test Detail'!$I$448</f>
        <v>0</v>
      </c>
    </row>
    <row r="5936" spans="1:4" x14ac:dyDescent="0.35">
      <c r="A5936">
        <v>402</v>
      </c>
      <c r="B5936" t="str">
        <f t="shared" si="76"/>
        <v>BSX-REFOUTN-402</v>
      </c>
      <c r="C5936" t="s">
        <v>2207</v>
      </c>
      <c r="D5936" s="49">
        <f>'Optional Test Detail'!$I$449</f>
        <v>0</v>
      </c>
    </row>
    <row r="5937" spans="1:4" x14ac:dyDescent="0.35">
      <c r="A5937">
        <v>403</v>
      </c>
      <c r="B5937" t="str">
        <f t="shared" si="76"/>
        <v>BSX-REFOUTN-403</v>
      </c>
      <c r="C5937" t="s">
        <v>2208</v>
      </c>
      <c r="D5937" s="49">
        <f>'Optional Test Detail'!$I$450</f>
        <v>0</v>
      </c>
    </row>
    <row r="5938" spans="1:4" x14ac:dyDescent="0.35">
      <c r="A5938">
        <v>404</v>
      </c>
      <c r="B5938" t="str">
        <f t="shared" si="76"/>
        <v>BSX-REFOUTN-404</v>
      </c>
      <c r="C5938" t="s">
        <v>2209</v>
      </c>
      <c r="D5938" s="49">
        <f>'Optional Test Detail'!$I$451</f>
        <v>0</v>
      </c>
    </row>
    <row r="5939" spans="1:4" x14ac:dyDescent="0.35">
      <c r="A5939">
        <v>405</v>
      </c>
      <c r="B5939" t="str">
        <f t="shared" si="76"/>
        <v>BSX-REFOUTN-405</v>
      </c>
      <c r="C5939" t="s">
        <v>2210</v>
      </c>
      <c r="D5939" s="49">
        <f>'Optional Test Detail'!$I$452</f>
        <v>0</v>
      </c>
    </row>
    <row r="5940" spans="1:4" x14ac:dyDescent="0.35">
      <c r="A5940">
        <v>406</v>
      </c>
      <c r="B5940" t="str">
        <f t="shared" si="76"/>
        <v>BSX-REFOUTN-406</v>
      </c>
      <c r="C5940" t="s">
        <v>2211</v>
      </c>
      <c r="D5940" s="49">
        <f>'Optional Test Detail'!$I$453</f>
        <v>0</v>
      </c>
    </row>
    <row r="5941" spans="1:4" x14ac:dyDescent="0.35">
      <c r="A5941">
        <v>407</v>
      </c>
      <c r="B5941" t="str">
        <f t="shared" si="76"/>
        <v>BSX-REFOUTN-407</v>
      </c>
      <c r="C5941" t="s">
        <v>2212</v>
      </c>
      <c r="D5941" s="49">
        <f>'Optional Test Detail'!$I$454</f>
        <v>0</v>
      </c>
    </row>
    <row r="5942" spans="1:4" x14ac:dyDescent="0.35">
      <c r="A5942">
        <v>408</v>
      </c>
      <c r="B5942" t="str">
        <f t="shared" si="76"/>
        <v>BSX-REFOUTN-408</v>
      </c>
      <c r="C5942" t="s">
        <v>2213</v>
      </c>
      <c r="D5942" s="49">
        <f>'Optional Test Detail'!$I$455</f>
        <v>0</v>
      </c>
    </row>
    <row r="5943" spans="1:4" x14ac:dyDescent="0.35">
      <c r="A5943">
        <v>409</v>
      </c>
      <c r="B5943" t="str">
        <f t="shared" si="76"/>
        <v>BSX-REFOUTN-409</v>
      </c>
      <c r="C5943" t="s">
        <v>2214</v>
      </c>
      <c r="D5943" s="49">
        <f>'Optional Test Detail'!$I$456</f>
        <v>0</v>
      </c>
    </row>
    <row r="5944" spans="1:4" x14ac:dyDescent="0.35">
      <c r="A5944">
        <v>410</v>
      </c>
      <c r="B5944" t="str">
        <f t="shared" si="76"/>
        <v>BSX-REFOUTN-410</v>
      </c>
      <c r="C5944" t="s">
        <v>2215</v>
      </c>
      <c r="D5944" s="49">
        <f>'Optional Test Detail'!$I$457</f>
        <v>0</v>
      </c>
    </row>
    <row r="5945" spans="1:4" x14ac:dyDescent="0.35">
      <c r="A5945">
        <v>411</v>
      </c>
      <c r="B5945" t="str">
        <f t="shared" si="76"/>
        <v>BSX-REFOUTN-411</v>
      </c>
      <c r="C5945" t="s">
        <v>2216</v>
      </c>
      <c r="D5945" s="49">
        <f>'Optional Test Detail'!$I$458</f>
        <v>0</v>
      </c>
    </row>
    <row r="5946" spans="1:4" x14ac:dyDescent="0.35">
      <c r="A5946">
        <v>412</v>
      </c>
      <c r="B5946" t="str">
        <f t="shared" si="76"/>
        <v>BSX-REFOUTN-412</v>
      </c>
      <c r="C5946" t="s">
        <v>2217</v>
      </c>
      <c r="D5946" s="49">
        <f>'Optional Test Detail'!$I$459</f>
        <v>0</v>
      </c>
    </row>
    <row r="5947" spans="1:4" x14ac:dyDescent="0.35">
      <c r="A5947">
        <v>413</v>
      </c>
      <c r="B5947" t="str">
        <f t="shared" si="76"/>
        <v>BSX-REFOUTN-413</v>
      </c>
      <c r="C5947" t="s">
        <v>2218</v>
      </c>
      <c r="D5947" s="49">
        <f>'Optional Test Detail'!$I$460</f>
        <v>0</v>
      </c>
    </row>
    <row r="5948" spans="1:4" x14ac:dyDescent="0.35">
      <c r="A5948">
        <v>414</v>
      </c>
      <c r="B5948" t="str">
        <f t="shared" ref="B5948:B6008" si="77">IF(A5948="","",CONCATENATE("BSX-REFOUTN-",A5948))</f>
        <v>BSX-REFOUTN-414</v>
      </c>
      <c r="C5948" t="s">
        <v>2219</v>
      </c>
      <c r="D5948" s="49">
        <f>'Optional Test Detail'!$I$461</f>
        <v>0</v>
      </c>
    </row>
    <row r="5949" spans="1:4" x14ac:dyDescent="0.35">
      <c r="A5949">
        <v>415</v>
      </c>
      <c r="B5949" t="str">
        <f t="shared" si="77"/>
        <v>BSX-REFOUTN-415</v>
      </c>
      <c r="C5949" t="s">
        <v>2220</v>
      </c>
      <c r="D5949" s="49">
        <f>'Optional Test Detail'!$I$462</f>
        <v>0</v>
      </c>
    </row>
    <row r="5950" spans="1:4" x14ac:dyDescent="0.35">
      <c r="A5950">
        <v>416</v>
      </c>
      <c r="B5950" t="str">
        <f t="shared" si="77"/>
        <v>BSX-REFOUTN-416</v>
      </c>
      <c r="C5950" t="s">
        <v>2221</v>
      </c>
      <c r="D5950" s="49">
        <f>'Optional Test Detail'!$I$463</f>
        <v>0</v>
      </c>
    </row>
    <row r="5951" spans="1:4" x14ac:dyDescent="0.35">
      <c r="A5951">
        <v>417</v>
      </c>
      <c r="B5951" t="str">
        <f t="shared" si="77"/>
        <v>BSX-REFOUTN-417</v>
      </c>
      <c r="C5951" t="s">
        <v>2222</v>
      </c>
      <c r="D5951" s="49">
        <f>'Optional Test Detail'!$I$464</f>
        <v>0</v>
      </c>
    </row>
    <row r="5952" spans="1:4" x14ac:dyDescent="0.35">
      <c r="A5952">
        <v>418</v>
      </c>
      <c r="B5952" t="str">
        <f t="shared" si="77"/>
        <v>BSX-REFOUTN-418</v>
      </c>
      <c r="C5952" t="s">
        <v>2223</v>
      </c>
      <c r="D5952" s="49">
        <f>'Optional Test Detail'!$I$465</f>
        <v>0</v>
      </c>
    </row>
    <row r="5953" spans="1:4" x14ac:dyDescent="0.35">
      <c r="A5953">
        <v>419</v>
      </c>
      <c r="B5953" t="str">
        <f t="shared" si="77"/>
        <v>BSX-REFOUTN-419</v>
      </c>
      <c r="C5953" t="s">
        <v>2224</v>
      </c>
      <c r="D5953" s="49">
        <f>'Optional Test Detail'!$I$466</f>
        <v>0</v>
      </c>
    </row>
    <row r="5954" spans="1:4" x14ac:dyDescent="0.35">
      <c r="A5954" t="s">
        <v>2297</v>
      </c>
      <c r="B5954" t="str">
        <f t="shared" si="77"/>
        <v/>
      </c>
    </row>
    <row r="5955" spans="1:4" x14ac:dyDescent="0.35">
      <c r="A5955" t="s">
        <v>2297</v>
      </c>
      <c r="B5955" t="str">
        <f t="shared" si="77"/>
        <v/>
      </c>
      <c r="C5955" t="s">
        <v>2293</v>
      </c>
    </row>
    <row r="5956" spans="1:4" x14ac:dyDescent="0.35">
      <c r="A5956">
        <v>420</v>
      </c>
      <c r="B5956" t="str">
        <f t="shared" si="77"/>
        <v>BSX-REFOUTN-420</v>
      </c>
      <c r="C5956" t="s">
        <v>2226</v>
      </c>
      <c r="D5956" s="49">
        <f>'Optional Test Detail'!$I$469</f>
        <v>0</v>
      </c>
    </row>
    <row r="5957" spans="1:4" x14ac:dyDescent="0.35">
      <c r="A5957">
        <v>421</v>
      </c>
      <c r="B5957" t="str">
        <f t="shared" si="77"/>
        <v>BSX-REFOUTN-421</v>
      </c>
      <c r="C5957" t="s">
        <v>2227</v>
      </c>
      <c r="D5957" s="49">
        <f>'Optional Test Detail'!$I$470</f>
        <v>0</v>
      </c>
    </row>
    <row r="5958" spans="1:4" x14ac:dyDescent="0.35">
      <c r="A5958">
        <v>422</v>
      </c>
      <c r="B5958" t="str">
        <f t="shared" si="77"/>
        <v>BSX-REFOUTN-422</v>
      </c>
      <c r="C5958" t="s">
        <v>2228</v>
      </c>
      <c r="D5958" s="49">
        <f>'Optional Test Detail'!$I$471</f>
        <v>0</v>
      </c>
    </row>
    <row r="5959" spans="1:4" x14ac:dyDescent="0.35">
      <c r="A5959">
        <v>423</v>
      </c>
      <c r="B5959" t="str">
        <f t="shared" si="77"/>
        <v>BSX-REFOUTN-423</v>
      </c>
      <c r="C5959" t="s">
        <v>2229</v>
      </c>
      <c r="D5959" s="49">
        <f>'Optional Test Detail'!$I$472</f>
        <v>0</v>
      </c>
    </row>
    <row r="5960" spans="1:4" x14ac:dyDescent="0.35">
      <c r="A5960">
        <v>424</v>
      </c>
      <c r="B5960" t="str">
        <f t="shared" si="77"/>
        <v>BSX-REFOUTN-424</v>
      </c>
      <c r="C5960" t="s">
        <v>2230</v>
      </c>
      <c r="D5960" s="49">
        <f>'Optional Test Detail'!$I$473</f>
        <v>0</v>
      </c>
    </row>
    <row r="5961" spans="1:4" x14ac:dyDescent="0.35">
      <c r="A5961">
        <v>425</v>
      </c>
      <c r="B5961" t="str">
        <f t="shared" si="77"/>
        <v>BSX-REFOUTN-425</v>
      </c>
      <c r="C5961" t="s">
        <v>2231</v>
      </c>
      <c r="D5961" s="49">
        <f>'Optional Test Detail'!$I$474</f>
        <v>0</v>
      </c>
    </row>
    <row r="5962" spans="1:4" x14ac:dyDescent="0.35">
      <c r="A5962" t="s">
        <v>2297</v>
      </c>
      <c r="B5962" t="str">
        <f t="shared" si="77"/>
        <v/>
      </c>
    </row>
    <row r="5963" spans="1:4" x14ac:dyDescent="0.35">
      <c r="A5963" t="s">
        <v>2297</v>
      </c>
      <c r="B5963" t="str">
        <f t="shared" si="77"/>
        <v/>
      </c>
      <c r="C5963" t="s">
        <v>2294</v>
      </c>
    </row>
    <row r="5964" spans="1:4" x14ac:dyDescent="0.35">
      <c r="A5964">
        <v>426</v>
      </c>
      <c r="B5964" t="str">
        <f t="shared" si="77"/>
        <v>BSX-REFOUTN-426</v>
      </c>
      <c r="C5964" t="s">
        <v>2232</v>
      </c>
      <c r="D5964" s="49">
        <f>'Optional Test Detail'!$I$477</f>
        <v>0</v>
      </c>
    </row>
    <row r="5965" spans="1:4" x14ac:dyDescent="0.35">
      <c r="A5965">
        <v>427</v>
      </c>
      <c r="B5965" t="str">
        <f t="shared" si="77"/>
        <v>BSX-REFOUTN-427</v>
      </c>
      <c r="C5965" t="s">
        <v>2233</v>
      </c>
      <c r="D5965" s="49">
        <f>'Optional Test Detail'!$I$478</f>
        <v>0</v>
      </c>
    </row>
    <row r="5966" spans="1:4" x14ac:dyDescent="0.35">
      <c r="A5966">
        <v>428</v>
      </c>
      <c r="B5966" t="str">
        <f t="shared" si="77"/>
        <v>BSX-REFOUTN-428</v>
      </c>
      <c r="C5966" t="s">
        <v>2234</v>
      </c>
      <c r="D5966" s="49">
        <f>'Optional Test Detail'!$I$479</f>
        <v>0</v>
      </c>
    </row>
    <row r="5967" spans="1:4" x14ac:dyDescent="0.35">
      <c r="A5967">
        <v>429</v>
      </c>
      <c r="B5967" t="str">
        <f t="shared" si="77"/>
        <v>BSX-REFOUTN-429</v>
      </c>
      <c r="C5967" t="s">
        <v>2235</v>
      </c>
      <c r="D5967" s="49">
        <f>'Optional Test Detail'!$I$480</f>
        <v>0</v>
      </c>
    </row>
    <row r="5968" spans="1:4" x14ac:dyDescent="0.35">
      <c r="A5968">
        <v>430</v>
      </c>
      <c r="B5968" t="str">
        <f t="shared" si="77"/>
        <v>BSX-REFOUTN-430</v>
      </c>
      <c r="C5968" t="s">
        <v>2236</v>
      </c>
      <c r="D5968" s="49">
        <f>'Optional Test Detail'!$I$481</f>
        <v>0</v>
      </c>
    </row>
    <row r="5969" spans="1:4" x14ac:dyDescent="0.35">
      <c r="A5969">
        <v>431</v>
      </c>
      <c r="B5969" t="str">
        <f t="shared" si="77"/>
        <v>BSX-REFOUTN-431</v>
      </c>
      <c r="C5969" t="s">
        <v>2237</v>
      </c>
      <c r="D5969" s="49">
        <f>'Optional Test Detail'!$I$482</f>
        <v>0</v>
      </c>
    </row>
    <row r="5970" spans="1:4" x14ac:dyDescent="0.35">
      <c r="A5970">
        <v>432</v>
      </c>
      <c r="B5970" t="str">
        <f t="shared" si="77"/>
        <v>BSX-REFOUTN-432</v>
      </c>
      <c r="C5970" t="s">
        <v>2238</v>
      </c>
      <c r="D5970" s="49">
        <f>'Optional Test Detail'!$I$483</f>
        <v>0</v>
      </c>
    </row>
    <row r="5971" spans="1:4" x14ac:dyDescent="0.35">
      <c r="A5971">
        <v>433</v>
      </c>
      <c r="B5971" t="str">
        <f t="shared" si="77"/>
        <v>BSX-REFOUTN-433</v>
      </c>
      <c r="C5971" t="s">
        <v>2270</v>
      </c>
      <c r="D5971" s="49">
        <f>'Optional Test Detail'!$I$484</f>
        <v>0</v>
      </c>
    </row>
    <row r="5972" spans="1:4" x14ac:dyDescent="0.35">
      <c r="A5972">
        <v>434</v>
      </c>
      <c r="B5972" t="str">
        <f t="shared" si="77"/>
        <v>BSX-REFOUTN-434</v>
      </c>
      <c r="C5972" t="s">
        <v>2271</v>
      </c>
      <c r="D5972" s="49">
        <f>'Optional Test Detail'!$I$485</f>
        <v>0</v>
      </c>
    </row>
    <row r="5973" spans="1:4" x14ac:dyDescent="0.35">
      <c r="A5973" t="s">
        <v>2297</v>
      </c>
      <c r="B5973" t="str">
        <f t="shared" si="77"/>
        <v/>
      </c>
    </row>
    <row r="5974" spans="1:4" x14ac:dyDescent="0.35">
      <c r="A5974" t="s">
        <v>2297</v>
      </c>
      <c r="B5974" t="str">
        <f t="shared" si="77"/>
        <v/>
      </c>
      <c r="C5974" t="s">
        <v>2295</v>
      </c>
    </row>
    <row r="5975" spans="1:4" x14ac:dyDescent="0.35">
      <c r="A5975">
        <v>435</v>
      </c>
      <c r="B5975" t="str">
        <f t="shared" si="77"/>
        <v>BSX-REFOUTN-435</v>
      </c>
      <c r="C5975" t="s">
        <v>2239</v>
      </c>
      <c r="D5975" s="49">
        <f>'Optional Test Detail'!$I$488</f>
        <v>0</v>
      </c>
    </row>
    <row r="5976" spans="1:4" x14ac:dyDescent="0.35">
      <c r="A5976">
        <v>436</v>
      </c>
      <c r="B5976" t="str">
        <f t="shared" si="77"/>
        <v>BSX-REFOUTN-436</v>
      </c>
      <c r="C5976" t="s">
        <v>2240</v>
      </c>
      <c r="D5976" s="49">
        <f>'Optional Test Detail'!$I$489</f>
        <v>0</v>
      </c>
    </row>
    <row r="5977" spans="1:4" x14ac:dyDescent="0.35">
      <c r="A5977">
        <v>437</v>
      </c>
      <c r="B5977" t="str">
        <f t="shared" si="77"/>
        <v>BSX-REFOUTN-437</v>
      </c>
      <c r="C5977" t="s">
        <v>2241</v>
      </c>
      <c r="D5977" s="49">
        <f>'Optional Test Detail'!$I$490</f>
        <v>0</v>
      </c>
    </row>
    <row r="5978" spans="1:4" x14ac:dyDescent="0.35">
      <c r="A5978">
        <v>438</v>
      </c>
      <c r="B5978" t="str">
        <f t="shared" si="77"/>
        <v>BSX-REFOUTN-438</v>
      </c>
      <c r="C5978" t="s">
        <v>2242</v>
      </c>
      <c r="D5978" s="49">
        <f>'Optional Test Detail'!$I$491</f>
        <v>0</v>
      </c>
    </row>
    <row r="5979" spans="1:4" x14ac:dyDescent="0.35">
      <c r="A5979">
        <v>439</v>
      </c>
      <c r="B5979" t="str">
        <f t="shared" si="77"/>
        <v>BSX-REFOUTN-439</v>
      </c>
      <c r="C5979" t="s">
        <v>2243</v>
      </c>
      <c r="D5979" s="49">
        <f>'Optional Test Detail'!$I$492</f>
        <v>0</v>
      </c>
    </row>
    <row r="5980" spans="1:4" x14ac:dyDescent="0.35">
      <c r="A5980">
        <v>440</v>
      </c>
      <c r="B5980" t="str">
        <f t="shared" si="77"/>
        <v>BSX-REFOUTN-440</v>
      </c>
      <c r="C5980" t="s">
        <v>2244</v>
      </c>
      <c r="D5980" s="49">
        <f>'Optional Test Detail'!$I$493</f>
        <v>0</v>
      </c>
    </row>
    <row r="5981" spans="1:4" x14ac:dyDescent="0.35">
      <c r="A5981">
        <v>441</v>
      </c>
      <c r="B5981" t="str">
        <f t="shared" si="77"/>
        <v>BSX-REFOUTN-441</v>
      </c>
      <c r="C5981" t="s">
        <v>2245</v>
      </c>
      <c r="D5981" s="49">
        <f>'Optional Test Detail'!$I$494</f>
        <v>0</v>
      </c>
    </row>
    <row r="5982" spans="1:4" x14ac:dyDescent="0.35">
      <c r="A5982">
        <v>442</v>
      </c>
      <c r="B5982" t="str">
        <f t="shared" si="77"/>
        <v>BSX-REFOUTN-442</v>
      </c>
      <c r="C5982" t="s">
        <v>2246</v>
      </c>
      <c r="D5982" s="49">
        <f>'Optional Test Detail'!$I$495</f>
        <v>0</v>
      </c>
    </row>
    <row r="5983" spans="1:4" x14ac:dyDescent="0.35">
      <c r="A5983">
        <v>443</v>
      </c>
      <c r="B5983" t="str">
        <f t="shared" si="77"/>
        <v>BSX-REFOUTN-443</v>
      </c>
      <c r="C5983" t="s">
        <v>184</v>
      </c>
      <c r="D5983" s="49">
        <f>'Optional Test Detail'!$I$496</f>
        <v>0</v>
      </c>
    </row>
    <row r="5984" spans="1:4" x14ac:dyDescent="0.35">
      <c r="A5984">
        <v>444</v>
      </c>
      <c r="B5984" t="str">
        <f t="shared" si="77"/>
        <v>BSX-REFOUTN-444</v>
      </c>
      <c r="C5984" t="s">
        <v>2247</v>
      </c>
      <c r="D5984" s="49">
        <f>'Optional Test Detail'!$I$497</f>
        <v>0</v>
      </c>
    </row>
    <row r="5985" spans="1:4" x14ac:dyDescent="0.35">
      <c r="A5985">
        <v>445</v>
      </c>
      <c r="B5985" t="str">
        <f t="shared" si="77"/>
        <v>BSX-REFOUTN-445</v>
      </c>
      <c r="C5985" t="s">
        <v>2248</v>
      </c>
      <c r="D5985" s="49">
        <f>'Optional Test Detail'!$I$498</f>
        <v>0</v>
      </c>
    </row>
    <row r="5986" spans="1:4" x14ac:dyDescent="0.35">
      <c r="A5986">
        <v>446</v>
      </c>
      <c r="B5986" t="str">
        <f t="shared" si="77"/>
        <v>BSX-REFOUTN-446</v>
      </c>
      <c r="C5986" t="s">
        <v>2249</v>
      </c>
      <c r="D5986" s="49">
        <f>'Optional Test Detail'!$I$499</f>
        <v>0</v>
      </c>
    </row>
    <row r="5987" spans="1:4" x14ac:dyDescent="0.35">
      <c r="A5987">
        <v>447</v>
      </c>
      <c r="B5987" t="str">
        <f t="shared" si="77"/>
        <v>BSX-REFOUTN-447</v>
      </c>
      <c r="C5987" t="s">
        <v>2250</v>
      </c>
      <c r="D5987" s="49">
        <f>'Optional Test Detail'!$I$500</f>
        <v>0</v>
      </c>
    </row>
    <row r="5988" spans="1:4" x14ac:dyDescent="0.35">
      <c r="A5988">
        <v>448</v>
      </c>
      <c r="B5988" t="str">
        <f t="shared" si="77"/>
        <v>BSX-REFOUTN-448</v>
      </c>
      <c r="C5988" t="s">
        <v>2251</v>
      </c>
      <c r="D5988" s="49">
        <f>'Optional Test Detail'!$I$501</f>
        <v>0</v>
      </c>
    </row>
    <row r="5989" spans="1:4" x14ac:dyDescent="0.35">
      <c r="A5989">
        <v>449</v>
      </c>
      <c r="B5989" t="str">
        <f t="shared" si="77"/>
        <v>BSX-REFOUTN-449</v>
      </c>
      <c r="C5989" t="s">
        <v>2252</v>
      </c>
      <c r="D5989" s="49">
        <f>'Optional Test Detail'!$I$502</f>
        <v>0</v>
      </c>
    </row>
    <row r="5990" spans="1:4" x14ac:dyDescent="0.35">
      <c r="A5990">
        <v>450</v>
      </c>
      <c r="B5990" t="str">
        <f t="shared" si="77"/>
        <v>BSX-REFOUTN-450</v>
      </c>
      <c r="C5990" t="s">
        <v>2253</v>
      </c>
      <c r="D5990" s="49">
        <f>'Optional Test Detail'!$I$503</f>
        <v>0</v>
      </c>
    </row>
    <row r="5991" spans="1:4" x14ac:dyDescent="0.35">
      <c r="A5991">
        <v>451</v>
      </c>
      <c r="B5991" t="str">
        <f t="shared" si="77"/>
        <v>BSX-REFOUTN-451</v>
      </c>
      <c r="C5991" t="s">
        <v>2267</v>
      </c>
      <c r="D5991" s="49">
        <f>'Optional Test Detail'!$I$504</f>
        <v>0</v>
      </c>
    </row>
    <row r="5992" spans="1:4" x14ac:dyDescent="0.35">
      <c r="A5992">
        <v>452</v>
      </c>
      <c r="B5992" t="str">
        <f t="shared" si="77"/>
        <v>BSX-REFOUTN-452</v>
      </c>
      <c r="C5992" t="s">
        <v>2269</v>
      </c>
      <c r="D5992" s="49">
        <f>'Optional Test Detail'!$I$505</f>
        <v>0</v>
      </c>
    </row>
    <row r="5993" spans="1:4" x14ac:dyDescent="0.35">
      <c r="A5993" t="s">
        <v>2297</v>
      </c>
      <c r="B5993" t="str">
        <f t="shared" si="77"/>
        <v/>
      </c>
    </row>
    <row r="5994" spans="1:4" x14ac:dyDescent="0.35">
      <c r="A5994" t="s">
        <v>2297</v>
      </c>
      <c r="B5994" t="str">
        <f t="shared" si="77"/>
        <v/>
      </c>
      <c r="C5994" t="s">
        <v>2296</v>
      </c>
    </row>
    <row r="5995" spans="1:4" x14ac:dyDescent="0.35">
      <c r="A5995">
        <v>453</v>
      </c>
      <c r="B5995" t="str">
        <f t="shared" si="77"/>
        <v>BSX-REFOUTN-453</v>
      </c>
      <c r="C5995" t="s">
        <v>2254</v>
      </c>
      <c r="D5995" s="49">
        <f>'Optional Test Detail'!$I$508</f>
        <v>0</v>
      </c>
    </row>
    <row r="5996" spans="1:4" x14ac:dyDescent="0.35">
      <c r="A5996">
        <v>454</v>
      </c>
      <c r="B5996" t="str">
        <f t="shared" si="77"/>
        <v>BSX-REFOUTN-454</v>
      </c>
      <c r="C5996" t="s">
        <v>2255</v>
      </c>
      <c r="D5996" s="49">
        <f>'Optional Test Detail'!$I$509</f>
        <v>0</v>
      </c>
    </row>
    <row r="5997" spans="1:4" x14ac:dyDescent="0.35">
      <c r="A5997">
        <v>455</v>
      </c>
      <c r="B5997" t="str">
        <f t="shared" si="77"/>
        <v>BSX-REFOUTN-455</v>
      </c>
      <c r="C5997" t="s">
        <v>2256</v>
      </c>
      <c r="D5997" s="49">
        <f>'Optional Test Detail'!$I$510</f>
        <v>0</v>
      </c>
    </row>
    <row r="5998" spans="1:4" x14ac:dyDescent="0.35">
      <c r="A5998">
        <v>456</v>
      </c>
      <c r="B5998" t="str">
        <f t="shared" si="77"/>
        <v>BSX-REFOUTN-456</v>
      </c>
      <c r="C5998" t="s">
        <v>2257</v>
      </c>
      <c r="D5998" s="49">
        <f>'Optional Test Detail'!$I$511</f>
        <v>0</v>
      </c>
    </row>
    <row r="5999" spans="1:4" x14ac:dyDescent="0.35">
      <c r="A5999">
        <v>457</v>
      </c>
      <c r="B5999" t="str">
        <f t="shared" si="77"/>
        <v>BSX-REFOUTN-457</v>
      </c>
      <c r="C5999" t="s">
        <v>2258</v>
      </c>
      <c r="D5999" s="49">
        <f>'Optional Test Detail'!$I$512</f>
        <v>0</v>
      </c>
    </row>
    <row r="6000" spans="1:4" x14ac:dyDescent="0.35">
      <c r="A6000">
        <v>458</v>
      </c>
      <c r="B6000" t="str">
        <f t="shared" si="77"/>
        <v>BSX-REFOUTN-458</v>
      </c>
      <c r="C6000" t="s">
        <v>2259</v>
      </c>
      <c r="D6000" s="49">
        <f>'Optional Test Detail'!$I$513</f>
        <v>0</v>
      </c>
    </row>
    <row r="6001" spans="1:4" x14ac:dyDescent="0.35">
      <c r="A6001">
        <v>459</v>
      </c>
      <c r="B6001" t="str">
        <f t="shared" si="77"/>
        <v>BSX-REFOUTN-459</v>
      </c>
      <c r="C6001" t="s">
        <v>2260</v>
      </c>
      <c r="D6001" s="49">
        <f>'Optional Test Detail'!$I$514</f>
        <v>0</v>
      </c>
    </row>
    <row r="6002" spans="1:4" x14ac:dyDescent="0.35">
      <c r="A6002">
        <v>460</v>
      </c>
      <c r="B6002" t="str">
        <f t="shared" si="77"/>
        <v>BSX-REFOUTN-460</v>
      </c>
      <c r="C6002" t="s">
        <v>2261</v>
      </c>
      <c r="D6002" s="49">
        <f>'Optional Test Detail'!$I$515</f>
        <v>0</v>
      </c>
    </row>
    <row r="6003" spans="1:4" x14ac:dyDescent="0.35">
      <c r="A6003">
        <v>461</v>
      </c>
      <c r="B6003" t="str">
        <f t="shared" si="77"/>
        <v>BSX-REFOUTN-461</v>
      </c>
      <c r="C6003" t="s">
        <v>2262</v>
      </c>
      <c r="D6003" s="49">
        <f>'Optional Test Detail'!$I$516</f>
        <v>0</v>
      </c>
    </row>
    <row r="6004" spans="1:4" x14ac:dyDescent="0.35">
      <c r="A6004">
        <v>462</v>
      </c>
      <c r="B6004" t="str">
        <f t="shared" si="77"/>
        <v>BSX-REFOUTN-462</v>
      </c>
      <c r="C6004" t="s">
        <v>2263</v>
      </c>
      <c r="D6004" s="49">
        <f>'Optional Test Detail'!$I$517</f>
        <v>0</v>
      </c>
    </row>
    <row r="6005" spans="1:4" x14ac:dyDescent="0.35">
      <c r="A6005">
        <v>463</v>
      </c>
      <c r="B6005" t="str">
        <f t="shared" si="77"/>
        <v>BSX-REFOUTN-463</v>
      </c>
      <c r="C6005" t="s">
        <v>2264</v>
      </c>
      <c r="D6005" s="49">
        <f>'Optional Test Detail'!$I$518</f>
        <v>0</v>
      </c>
    </row>
    <row r="6006" spans="1:4" x14ac:dyDescent="0.35">
      <c r="A6006">
        <v>464</v>
      </c>
      <c r="B6006" t="str">
        <f t="shared" si="77"/>
        <v>BSX-REFOUTN-464</v>
      </c>
      <c r="C6006" t="s">
        <v>2265</v>
      </c>
      <c r="D6006" s="49">
        <f>'Optional Test Detail'!$I$519</f>
        <v>0</v>
      </c>
    </row>
    <row r="6007" spans="1:4" x14ac:dyDescent="0.35">
      <c r="A6007">
        <v>465</v>
      </c>
      <c r="B6007" t="str">
        <f t="shared" si="77"/>
        <v>BSX-REFOUTN-465</v>
      </c>
      <c r="C6007" t="s">
        <v>2268</v>
      </c>
      <c r="D6007" s="49">
        <f>'Optional Test Detail'!$I$520</f>
        <v>0</v>
      </c>
    </row>
    <row r="6008" spans="1:4" x14ac:dyDescent="0.35">
      <c r="A6008">
        <v>466</v>
      </c>
      <c r="B6008" t="str">
        <f t="shared" si="77"/>
        <v>BSX-REFOUTN-466</v>
      </c>
      <c r="C6008" t="s">
        <v>2266</v>
      </c>
      <c r="D6008" s="49">
        <f>'Optional Test Detail'!$I$521</f>
        <v>0</v>
      </c>
    </row>
    <row r="6010" spans="1:4" s="43" customFormat="1" x14ac:dyDescent="0.35">
      <c r="C6010" s="44" t="s">
        <v>2305</v>
      </c>
      <c r="D6010" s="46"/>
    </row>
    <row r="6012" spans="1:4" x14ac:dyDescent="0.35">
      <c r="C6012" t="s">
        <v>186</v>
      </c>
    </row>
    <row r="6013" spans="1:4" x14ac:dyDescent="0.35">
      <c r="C6013" t="s">
        <v>1782</v>
      </c>
    </row>
    <row r="6014" spans="1:4" x14ac:dyDescent="0.35">
      <c r="A6014">
        <v>1</v>
      </c>
      <c r="B6014" t="str">
        <f>IF(A6014="","",CONCATENATE("BSX-REFOUTE-",A6014))</f>
        <v>BSX-REFOUTE-1</v>
      </c>
      <c r="C6014" t="s">
        <v>1812</v>
      </c>
      <c r="D6014" s="49">
        <f>'Optional Test Detail'!$J$12</f>
        <v>0</v>
      </c>
    </row>
    <row r="6015" spans="1:4" x14ac:dyDescent="0.35">
      <c r="A6015">
        <v>2</v>
      </c>
      <c r="B6015" t="str">
        <f t="shared" ref="B6015:B6078" si="78">IF(A6015="","",CONCATENATE("BSX-REFOUTE-",A6015))</f>
        <v>BSX-REFOUTE-2</v>
      </c>
      <c r="C6015" t="s">
        <v>1813</v>
      </c>
      <c r="D6015" s="49">
        <f>'Optional Test Detail'!$J$13</f>
        <v>0</v>
      </c>
    </row>
    <row r="6016" spans="1:4" x14ac:dyDescent="0.35">
      <c r="A6016">
        <v>3</v>
      </c>
      <c r="B6016" t="str">
        <f t="shared" si="78"/>
        <v>BSX-REFOUTE-3</v>
      </c>
      <c r="C6016" t="s">
        <v>1814</v>
      </c>
      <c r="D6016" s="49">
        <f>'Optional Test Detail'!$J$14</f>
        <v>0</v>
      </c>
    </row>
    <row r="6017" spans="1:4" x14ac:dyDescent="0.35">
      <c r="A6017">
        <v>4</v>
      </c>
      <c r="B6017" t="str">
        <f t="shared" si="78"/>
        <v>BSX-REFOUTE-4</v>
      </c>
      <c r="C6017" t="s">
        <v>1815</v>
      </c>
      <c r="D6017" s="49">
        <f>'Optional Test Detail'!$J$15</f>
        <v>0</v>
      </c>
    </row>
    <row r="6018" spans="1:4" x14ac:dyDescent="0.35">
      <c r="A6018">
        <v>5</v>
      </c>
      <c r="B6018" t="str">
        <f t="shared" si="78"/>
        <v>BSX-REFOUTE-5</v>
      </c>
      <c r="C6018" t="s">
        <v>1816</v>
      </c>
      <c r="D6018" s="49">
        <f>'Optional Test Detail'!$J$16</f>
        <v>0</v>
      </c>
    </row>
    <row r="6019" spans="1:4" x14ac:dyDescent="0.35">
      <c r="A6019">
        <v>6</v>
      </c>
      <c r="B6019" t="str">
        <f t="shared" si="78"/>
        <v>BSX-REFOUTE-6</v>
      </c>
      <c r="C6019" t="s">
        <v>1817</v>
      </c>
      <c r="D6019" s="49">
        <f>'Optional Test Detail'!$J$17</f>
        <v>0</v>
      </c>
    </row>
    <row r="6020" spans="1:4" x14ac:dyDescent="0.35">
      <c r="A6020">
        <v>7</v>
      </c>
      <c r="B6020" t="str">
        <f t="shared" si="78"/>
        <v>BSX-REFOUTE-7</v>
      </c>
      <c r="C6020" t="s">
        <v>1818</v>
      </c>
      <c r="D6020" s="49">
        <f>'Optional Test Detail'!$J$18</f>
        <v>0</v>
      </c>
    </row>
    <row r="6021" spans="1:4" x14ac:dyDescent="0.35">
      <c r="A6021">
        <v>8</v>
      </c>
      <c r="B6021" t="str">
        <f t="shared" si="78"/>
        <v>BSX-REFOUTE-8</v>
      </c>
      <c r="C6021" t="s">
        <v>1819</v>
      </c>
      <c r="D6021" s="49">
        <f>'Optional Test Detail'!$J$19</f>
        <v>0</v>
      </c>
    </row>
    <row r="6022" spans="1:4" x14ac:dyDescent="0.35">
      <c r="A6022">
        <v>9</v>
      </c>
      <c r="B6022" t="str">
        <f t="shared" si="78"/>
        <v>BSX-REFOUTE-9</v>
      </c>
      <c r="C6022" t="s">
        <v>1820</v>
      </c>
      <c r="D6022" s="49">
        <f>'Optional Test Detail'!$J$20</f>
        <v>0</v>
      </c>
    </row>
    <row r="6023" spans="1:4" x14ac:dyDescent="0.35">
      <c r="A6023">
        <v>10</v>
      </c>
      <c r="B6023" t="str">
        <f t="shared" si="78"/>
        <v>BSX-REFOUTE-10</v>
      </c>
      <c r="C6023" t="s">
        <v>1821</v>
      </c>
      <c r="D6023" s="49">
        <f>'Optional Test Detail'!$J$21</f>
        <v>0</v>
      </c>
    </row>
    <row r="6024" spans="1:4" x14ac:dyDescent="0.35">
      <c r="A6024">
        <v>11</v>
      </c>
      <c r="B6024" t="str">
        <f t="shared" si="78"/>
        <v>BSX-REFOUTE-11</v>
      </c>
      <c r="C6024" t="s">
        <v>1822</v>
      </c>
      <c r="D6024" s="49">
        <f>'Optional Test Detail'!$J$22</f>
        <v>0</v>
      </c>
    </row>
    <row r="6025" spans="1:4" x14ac:dyDescent="0.35">
      <c r="A6025">
        <v>12</v>
      </c>
      <c r="B6025" t="str">
        <f t="shared" si="78"/>
        <v>BSX-REFOUTE-12</v>
      </c>
      <c r="C6025" t="s">
        <v>1823</v>
      </c>
      <c r="D6025" s="49">
        <f>'Optional Test Detail'!$J$23</f>
        <v>0</v>
      </c>
    </row>
    <row r="6026" spans="1:4" x14ac:dyDescent="0.35">
      <c r="A6026">
        <v>13</v>
      </c>
      <c r="B6026" t="str">
        <f t="shared" si="78"/>
        <v>BSX-REFOUTE-13</v>
      </c>
      <c r="C6026" t="s">
        <v>1824</v>
      </c>
      <c r="D6026" s="49">
        <f>'Optional Test Detail'!$J$24</f>
        <v>0</v>
      </c>
    </row>
    <row r="6027" spans="1:4" x14ac:dyDescent="0.35">
      <c r="A6027">
        <v>14</v>
      </c>
      <c r="B6027" t="str">
        <f t="shared" si="78"/>
        <v>BSX-REFOUTE-14</v>
      </c>
      <c r="C6027" t="s">
        <v>1825</v>
      </c>
      <c r="D6027" s="49">
        <f>'Optional Test Detail'!$J$25</f>
        <v>0</v>
      </c>
    </row>
    <row r="6028" spans="1:4" x14ac:dyDescent="0.35">
      <c r="A6028">
        <v>15</v>
      </c>
      <c r="B6028" t="str">
        <f t="shared" si="78"/>
        <v>BSX-REFOUTE-15</v>
      </c>
      <c r="C6028" t="s">
        <v>1826</v>
      </c>
      <c r="D6028" s="49">
        <f>'Optional Test Detail'!$J$26</f>
        <v>0</v>
      </c>
    </row>
    <row r="6029" spans="1:4" x14ac:dyDescent="0.35">
      <c r="A6029">
        <v>16</v>
      </c>
      <c r="B6029" t="str">
        <f t="shared" si="78"/>
        <v>BSX-REFOUTE-16</v>
      </c>
      <c r="C6029" t="s">
        <v>1827</v>
      </c>
      <c r="D6029" s="49">
        <f>'Optional Test Detail'!$J$27</f>
        <v>0</v>
      </c>
    </row>
    <row r="6030" spans="1:4" x14ac:dyDescent="0.35">
      <c r="A6030">
        <v>17</v>
      </c>
      <c r="B6030" t="str">
        <f t="shared" si="78"/>
        <v>BSX-REFOUTE-17</v>
      </c>
      <c r="C6030" t="s">
        <v>1828</v>
      </c>
      <c r="D6030" s="49">
        <f>'Optional Test Detail'!$J$28</f>
        <v>0</v>
      </c>
    </row>
    <row r="6031" spans="1:4" x14ac:dyDescent="0.35">
      <c r="A6031">
        <v>18</v>
      </c>
      <c r="B6031" t="str">
        <f t="shared" si="78"/>
        <v>BSX-REFOUTE-18</v>
      </c>
      <c r="C6031" t="s">
        <v>1829</v>
      </c>
      <c r="D6031" s="49">
        <f>'Optional Test Detail'!$J$29</f>
        <v>0</v>
      </c>
    </row>
    <row r="6032" spans="1:4" x14ac:dyDescent="0.35">
      <c r="A6032">
        <v>19</v>
      </c>
      <c r="B6032" t="str">
        <f t="shared" si="78"/>
        <v>BSX-REFOUTE-19</v>
      </c>
      <c r="C6032" t="s">
        <v>1830</v>
      </c>
      <c r="D6032" s="49">
        <f>'Optional Test Detail'!$J$30</f>
        <v>0</v>
      </c>
    </row>
    <row r="6033" spans="1:4" x14ac:dyDescent="0.35">
      <c r="A6033">
        <v>20</v>
      </c>
      <c r="B6033" t="str">
        <f t="shared" si="78"/>
        <v>BSX-REFOUTE-20</v>
      </c>
      <c r="C6033" t="s">
        <v>1831</v>
      </c>
      <c r="D6033" s="49">
        <f>'Optional Test Detail'!$J$31</f>
        <v>0</v>
      </c>
    </row>
    <row r="6034" spans="1:4" x14ac:dyDescent="0.35">
      <c r="A6034">
        <v>21</v>
      </c>
      <c r="B6034" t="str">
        <f t="shared" si="78"/>
        <v>BSX-REFOUTE-21</v>
      </c>
      <c r="C6034" t="s">
        <v>1832</v>
      </c>
      <c r="D6034" s="49">
        <f>'Optional Test Detail'!$J$32</f>
        <v>0</v>
      </c>
    </row>
    <row r="6035" spans="1:4" x14ac:dyDescent="0.35">
      <c r="A6035">
        <v>22</v>
      </c>
      <c r="B6035" t="str">
        <f t="shared" si="78"/>
        <v>BSX-REFOUTE-22</v>
      </c>
      <c r="C6035" t="s">
        <v>1833</v>
      </c>
      <c r="D6035" s="49">
        <f>'Optional Test Detail'!$J$33</f>
        <v>0</v>
      </c>
    </row>
    <row r="6036" spans="1:4" x14ac:dyDescent="0.35">
      <c r="A6036">
        <v>23</v>
      </c>
      <c r="B6036" t="str">
        <f t="shared" si="78"/>
        <v>BSX-REFOUTE-23</v>
      </c>
      <c r="C6036" t="s">
        <v>1834</v>
      </c>
      <c r="D6036" s="49">
        <f>'Optional Test Detail'!$J$34</f>
        <v>0</v>
      </c>
    </row>
    <row r="6037" spans="1:4" x14ac:dyDescent="0.35">
      <c r="A6037">
        <v>24</v>
      </c>
      <c r="B6037" t="str">
        <f t="shared" si="78"/>
        <v>BSX-REFOUTE-24</v>
      </c>
      <c r="C6037" t="s">
        <v>1835</v>
      </c>
      <c r="D6037" s="49">
        <f>'Optional Test Detail'!$J$35</f>
        <v>0</v>
      </c>
    </row>
    <row r="6038" spans="1:4" x14ac:dyDescent="0.35">
      <c r="A6038">
        <v>25</v>
      </c>
      <c r="B6038" t="str">
        <f t="shared" si="78"/>
        <v>BSX-REFOUTE-25</v>
      </c>
      <c r="C6038" t="s">
        <v>1836</v>
      </c>
      <c r="D6038" s="49">
        <f>'Optional Test Detail'!$J$36</f>
        <v>0</v>
      </c>
    </row>
    <row r="6039" spans="1:4" x14ac:dyDescent="0.35">
      <c r="A6039">
        <v>26</v>
      </c>
      <c r="B6039" t="str">
        <f t="shared" si="78"/>
        <v>BSX-REFOUTE-26</v>
      </c>
      <c r="C6039" t="s">
        <v>1837</v>
      </c>
      <c r="D6039" s="49">
        <f>'Optional Test Detail'!$J$37</f>
        <v>0</v>
      </c>
    </row>
    <row r="6040" spans="1:4" x14ac:dyDescent="0.35">
      <c r="A6040">
        <v>27</v>
      </c>
      <c r="B6040" t="str">
        <f t="shared" si="78"/>
        <v>BSX-REFOUTE-27</v>
      </c>
      <c r="C6040" t="s">
        <v>1838</v>
      </c>
      <c r="D6040" s="49">
        <f>'Optional Test Detail'!$J$38</f>
        <v>0</v>
      </c>
    </row>
    <row r="6041" spans="1:4" x14ac:dyDescent="0.35">
      <c r="A6041">
        <v>28</v>
      </c>
      <c r="B6041" t="str">
        <f t="shared" si="78"/>
        <v>BSX-REFOUTE-28</v>
      </c>
      <c r="C6041" t="s">
        <v>1839</v>
      </c>
      <c r="D6041" s="49">
        <f>'Optional Test Detail'!$J$39</f>
        <v>0</v>
      </c>
    </row>
    <row r="6042" spans="1:4" x14ac:dyDescent="0.35">
      <c r="A6042">
        <v>29</v>
      </c>
      <c r="B6042" t="str">
        <f t="shared" si="78"/>
        <v>BSX-REFOUTE-29</v>
      </c>
      <c r="C6042" t="s">
        <v>1840</v>
      </c>
      <c r="D6042" s="49">
        <f>'Optional Test Detail'!$J$40</f>
        <v>0</v>
      </c>
    </row>
    <row r="6043" spans="1:4" x14ac:dyDescent="0.35">
      <c r="A6043">
        <v>30</v>
      </c>
      <c r="B6043" t="str">
        <f t="shared" si="78"/>
        <v>BSX-REFOUTE-30</v>
      </c>
      <c r="C6043" t="s">
        <v>1841</v>
      </c>
      <c r="D6043" s="49">
        <f>'Optional Test Detail'!$J$41</f>
        <v>0</v>
      </c>
    </row>
    <row r="6044" spans="1:4" x14ac:dyDescent="0.35">
      <c r="A6044">
        <v>31</v>
      </c>
      <c r="B6044" t="str">
        <f t="shared" si="78"/>
        <v>BSX-REFOUTE-31</v>
      </c>
      <c r="C6044" t="s">
        <v>1842</v>
      </c>
      <c r="D6044" s="49">
        <f>'Optional Test Detail'!$J$42</f>
        <v>0</v>
      </c>
    </row>
    <row r="6045" spans="1:4" x14ac:dyDescent="0.35">
      <c r="A6045">
        <v>32</v>
      </c>
      <c r="B6045" t="str">
        <f t="shared" si="78"/>
        <v>BSX-REFOUTE-32</v>
      </c>
      <c r="C6045" t="s">
        <v>1843</v>
      </c>
      <c r="D6045" s="49">
        <f>'Optional Test Detail'!$J$43</f>
        <v>0</v>
      </c>
    </row>
    <row r="6046" spans="1:4" x14ac:dyDescent="0.35">
      <c r="A6046">
        <v>33</v>
      </c>
      <c r="B6046" t="str">
        <f t="shared" si="78"/>
        <v>BSX-REFOUTE-33</v>
      </c>
      <c r="C6046" t="s">
        <v>1844</v>
      </c>
      <c r="D6046" s="49">
        <f>'Optional Test Detail'!$J$44</f>
        <v>0</v>
      </c>
    </row>
    <row r="6047" spans="1:4" x14ac:dyDescent="0.35">
      <c r="A6047">
        <v>34</v>
      </c>
      <c r="B6047" t="str">
        <f t="shared" si="78"/>
        <v>BSX-REFOUTE-34</v>
      </c>
      <c r="C6047" t="s">
        <v>1845</v>
      </c>
      <c r="D6047" s="49">
        <f>'Optional Test Detail'!$J$45</f>
        <v>0</v>
      </c>
    </row>
    <row r="6048" spans="1:4" x14ac:dyDescent="0.35">
      <c r="A6048">
        <v>35</v>
      </c>
      <c r="B6048" t="str">
        <f t="shared" si="78"/>
        <v>BSX-REFOUTE-35</v>
      </c>
      <c r="C6048" t="s">
        <v>1846</v>
      </c>
      <c r="D6048" s="49">
        <f>'Optional Test Detail'!$J$46</f>
        <v>0</v>
      </c>
    </row>
    <row r="6049" spans="1:4" x14ac:dyDescent="0.35">
      <c r="A6049">
        <v>36</v>
      </c>
      <c r="B6049" t="str">
        <f t="shared" si="78"/>
        <v>BSX-REFOUTE-36</v>
      </c>
      <c r="C6049" t="s">
        <v>1847</v>
      </c>
      <c r="D6049" s="49">
        <f>'Optional Test Detail'!$J$47</f>
        <v>0</v>
      </c>
    </row>
    <row r="6050" spans="1:4" x14ac:dyDescent="0.35">
      <c r="A6050">
        <v>37</v>
      </c>
      <c r="B6050" t="str">
        <f t="shared" si="78"/>
        <v>BSX-REFOUTE-37</v>
      </c>
      <c r="C6050" t="s">
        <v>1848</v>
      </c>
      <c r="D6050" s="49">
        <f>'Optional Test Detail'!$J$48</f>
        <v>0</v>
      </c>
    </row>
    <row r="6051" spans="1:4" x14ac:dyDescent="0.35">
      <c r="A6051">
        <v>38</v>
      </c>
      <c r="B6051" t="str">
        <f t="shared" si="78"/>
        <v>BSX-REFOUTE-38</v>
      </c>
      <c r="C6051" t="s">
        <v>1849</v>
      </c>
      <c r="D6051" s="49">
        <f>'Optional Test Detail'!$J$49</f>
        <v>0</v>
      </c>
    </row>
    <row r="6052" spans="1:4" x14ac:dyDescent="0.35">
      <c r="A6052">
        <v>39</v>
      </c>
      <c r="B6052" t="str">
        <f t="shared" si="78"/>
        <v>BSX-REFOUTE-39</v>
      </c>
      <c r="C6052" t="s">
        <v>1850</v>
      </c>
      <c r="D6052" s="49">
        <f>'Optional Test Detail'!$J$50</f>
        <v>0</v>
      </c>
    </row>
    <row r="6053" spans="1:4" x14ac:dyDescent="0.35">
      <c r="A6053">
        <v>40</v>
      </c>
      <c r="B6053" t="str">
        <f t="shared" si="78"/>
        <v>BSX-REFOUTE-40</v>
      </c>
      <c r="C6053" t="s">
        <v>1851</v>
      </c>
      <c r="D6053" s="49">
        <f>'Optional Test Detail'!$J$51</f>
        <v>0</v>
      </c>
    </row>
    <row r="6054" spans="1:4" x14ac:dyDescent="0.35">
      <c r="A6054">
        <v>41</v>
      </c>
      <c r="B6054" t="str">
        <f t="shared" si="78"/>
        <v>BSX-REFOUTE-41</v>
      </c>
      <c r="C6054" t="s">
        <v>1852</v>
      </c>
      <c r="D6054" s="49">
        <f>'Optional Test Detail'!$J$52</f>
        <v>0</v>
      </c>
    </row>
    <row r="6055" spans="1:4" x14ac:dyDescent="0.35">
      <c r="A6055">
        <v>42</v>
      </c>
      <c r="B6055" t="str">
        <f t="shared" si="78"/>
        <v>BSX-REFOUTE-42</v>
      </c>
      <c r="C6055" t="s">
        <v>1853</v>
      </c>
      <c r="D6055" s="49">
        <f>'Optional Test Detail'!$J$53</f>
        <v>0</v>
      </c>
    </row>
    <row r="6056" spans="1:4" x14ac:dyDescent="0.35">
      <c r="A6056">
        <v>43</v>
      </c>
      <c r="B6056" t="str">
        <f t="shared" si="78"/>
        <v>BSX-REFOUTE-43</v>
      </c>
      <c r="C6056" t="s">
        <v>1854</v>
      </c>
      <c r="D6056" s="49">
        <f>'Optional Test Detail'!$J$54</f>
        <v>0</v>
      </c>
    </row>
    <row r="6057" spans="1:4" x14ac:dyDescent="0.35">
      <c r="A6057">
        <v>44</v>
      </c>
      <c r="B6057" t="str">
        <f t="shared" si="78"/>
        <v>BSX-REFOUTE-44</v>
      </c>
      <c r="C6057" t="s">
        <v>1855</v>
      </c>
      <c r="D6057" s="49">
        <f>'Optional Test Detail'!$J$55</f>
        <v>0</v>
      </c>
    </row>
    <row r="6058" spans="1:4" x14ac:dyDescent="0.35">
      <c r="A6058">
        <v>45</v>
      </c>
      <c r="B6058" t="str">
        <f t="shared" si="78"/>
        <v>BSX-REFOUTE-45</v>
      </c>
      <c r="C6058" t="s">
        <v>1856</v>
      </c>
      <c r="D6058" s="49">
        <f>'Optional Test Detail'!$J$56</f>
        <v>0</v>
      </c>
    </row>
    <row r="6059" spans="1:4" x14ac:dyDescent="0.35">
      <c r="A6059">
        <v>46</v>
      </c>
      <c r="B6059" t="str">
        <f t="shared" si="78"/>
        <v>BSX-REFOUTE-46</v>
      </c>
      <c r="C6059" t="s">
        <v>1857</v>
      </c>
      <c r="D6059" s="49">
        <f>'Optional Test Detail'!$J$57</f>
        <v>0</v>
      </c>
    </row>
    <row r="6060" spans="1:4" x14ac:dyDescent="0.35">
      <c r="A6060">
        <v>47</v>
      </c>
      <c r="B6060" t="str">
        <f t="shared" si="78"/>
        <v>BSX-REFOUTE-47</v>
      </c>
      <c r="C6060" t="s">
        <v>1858</v>
      </c>
      <c r="D6060" s="49">
        <f>'Optional Test Detail'!$J$58</f>
        <v>0</v>
      </c>
    </row>
    <row r="6061" spans="1:4" x14ac:dyDescent="0.35">
      <c r="A6061">
        <v>48</v>
      </c>
      <c r="B6061" t="str">
        <f t="shared" si="78"/>
        <v>BSX-REFOUTE-48</v>
      </c>
      <c r="C6061" t="s">
        <v>1859</v>
      </c>
      <c r="D6061" s="49">
        <f>'Optional Test Detail'!$J$59</f>
        <v>0</v>
      </c>
    </row>
    <row r="6062" spans="1:4" x14ac:dyDescent="0.35">
      <c r="A6062">
        <v>49</v>
      </c>
      <c r="B6062" t="str">
        <f t="shared" si="78"/>
        <v>BSX-REFOUTE-49</v>
      </c>
      <c r="C6062" t="s">
        <v>1860</v>
      </c>
      <c r="D6062" s="49">
        <f>'Optional Test Detail'!$J$60</f>
        <v>0</v>
      </c>
    </row>
    <row r="6063" spans="1:4" x14ac:dyDescent="0.35">
      <c r="A6063">
        <v>50</v>
      </c>
      <c r="B6063" t="str">
        <f t="shared" si="78"/>
        <v>BSX-REFOUTE-50</v>
      </c>
      <c r="C6063" t="s">
        <v>1861</v>
      </c>
      <c r="D6063" s="49">
        <f>'Optional Test Detail'!$J$61</f>
        <v>0</v>
      </c>
    </row>
    <row r="6064" spans="1:4" x14ac:dyDescent="0.35">
      <c r="A6064">
        <v>51</v>
      </c>
      <c r="B6064" t="str">
        <f t="shared" si="78"/>
        <v>BSX-REFOUTE-51</v>
      </c>
      <c r="C6064" t="s">
        <v>1862</v>
      </c>
      <c r="D6064" s="49">
        <f>'Optional Test Detail'!$J$62</f>
        <v>0</v>
      </c>
    </row>
    <row r="6065" spans="1:4" x14ac:dyDescent="0.35">
      <c r="A6065">
        <v>52</v>
      </c>
      <c r="B6065" t="str">
        <f t="shared" si="78"/>
        <v>BSX-REFOUTE-52</v>
      </c>
      <c r="C6065" t="s">
        <v>1863</v>
      </c>
      <c r="D6065" s="49">
        <f>'Optional Test Detail'!$J$63</f>
        <v>0</v>
      </c>
    </row>
    <row r="6066" spans="1:4" x14ac:dyDescent="0.35">
      <c r="A6066">
        <v>53</v>
      </c>
      <c r="B6066" t="str">
        <f t="shared" si="78"/>
        <v>BSX-REFOUTE-53</v>
      </c>
      <c r="C6066" t="s">
        <v>1864</v>
      </c>
      <c r="D6066" s="49">
        <f>'Optional Test Detail'!$J$64</f>
        <v>0</v>
      </c>
    </row>
    <row r="6067" spans="1:4" x14ac:dyDescent="0.35">
      <c r="A6067">
        <v>54</v>
      </c>
      <c r="B6067" t="str">
        <f t="shared" si="78"/>
        <v>BSX-REFOUTE-54</v>
      </c>
      <c r="C6067" t="s">
        <v>1865</v>
      </c>
      <c r="D6067" s="49">
        <f>'Optional Test Detail'!$J$65</f>
        <v>0</v>
      </c>
    </row>
    <row r="6068" spans="1:4" x14ac:dyDescent="0.35">
      <c r="A6068">
        <v>55</v>
      </c>
      <c r="B6068" t="str">
        <f t="shared" si="78"/>
        <v>BSX-REFOUTE-55</v>
      </c>
      <c r="C6068" t="s">
        <v>1866</v>
      </c>
      <c r="D6068" s="49">
        <f>'Optional Test Detail'!$J$66</f>
        <v>0</v>
      </c>
    </row>
    <row r="6069" spans="1:4" x14ac:dyDescent="0.35">
      <c r="A6069">
        <v>56</v>
      </c>
      <c r="B6069" t="str">
        <f t="shared" si="78"/>
        <v>BSX-REFOUTE-56</v>
      </c>
      <c r="C6069" t="s">
        <v>1867</v>
      </c>
      <c r="D6069" s="49">
        <f>'Optional Test Detail'!$J$67</f>
        <v>0</v>
      </c>
    </row>
    <row r="6070" spans="1:4" x14ac:dyDescent="0.35">
      <c r="A6070">
        <v>57</v>
      </c>
      <c r="B6070" t="str">
        <f t="shared" si="78"/>
        <v>BSX-REFOUTE-57</v>
      </c>
      <c r="C6070" t="s">
        <v>1868</v>
      </c>
      <c r="D6070" s="49">
        <f>'Optional Test Detail'!$J$68</f>
        <v>0</v>
      </c>
    </row>
    <row r="6071" spans="1:4" x14ac:dyDescent="0.35">
      <c r="A6071">
        <v>58</v>
      </c>
      <c r="B6071" t="str">
        <f t="shared" si="78"/>
        <v>BSX-REFOUTE-58</v>
      </c>
      <c r="C6071" t="s">
        <v>1869</v>
      </c>
      <c r="D6071" s="49">
        <f>'Optional Test Detail'!$J$69</f>
        <v>0</v>
      </c>
    </row>
    <row r="6072" spans="1:4" x14ac:dyDescent="0.35">
      <c r="A6072">
        <v>59</v>
      </c>
      <c r="B6072" t="str">
        <f t="shared" si="78"/>
        <v>BSX-REFOUTE-59</v>
      </c>
      <c r="C6072" t="s">
        <v>1870</v>
      </c>
      <c r="D6072" s="49">
        <f>'Optional Test Detail'!$J$70</f>
        <v>0</v>
      </c>
    </row>
    <row r="6073" spans="1:4" x14ac:dyDescent="0.35">
      <c r="A6073">
        <v>60</v>
      </c>
      <c r="B6073" t="str">
        <f t="shared" si="78"/>
        <v>BSX-REFOUTE-60</v>
      </c>
      <c r="C6073" t="s">
        <v>1871</v>
      </c>
      <c r="D6073" s="49">
        <f>'Optional Test Detail'!$J$71</f>
        <v>0</v>
      </c>
    </row>
    <row r="6074" spans="1:4" x14ac:dyDescent="0.35">
      <c r="A6074">
        <v>61</v>
      </c>
      <c r="B6074" t="str">
        <f t="shared" si="78"/>
        <v>BSX-REFOUTE-61</v>
      </c>
      <c r="C6074" t="s">
        <v>1872</v>
      </c>
      <c r="D6074" s="49">
        <f>'Optional Test Detail'!$J$72</f>
        <v>0</v>
      </c>
    </row>
    <row r="6075" spans="1:4" x14ac:dyDescent="0.35">
      <c r="A6075">
        <v>62</v>
      </c>
      <c r="B6075" t="str">
        <f t="shared" si="78"/>
        <v>BSX-REFOUTE-62</v>
      </c>
      <c r="C6075" t="s">
        <v>1873</v>
      </c>
      <c r="D6075" s="49">
        <f>'Optional Test Detail'!$J$73</f>
        <v>0</v>
      </c>
    </row>
    <row r="6076" spans="1:4" x14ac:dyDescent="0.35">
      <c r="A6076">
        <v>63</v>
      </c>
      <c r="B6076" t="str">
        <f t="shared" si="78"/>
        <v>BSX-REFOUTE-63</v>
      </c>
      <c r="C6076" t="s">
        <v>1874</v>
      </c>
      <c r="D6076" s="49">
        <f>'Optional Test Detail'!$J$74</f>
        <v>0</v>
      </c>
    </row>
    <row r="6077" spans="1:4" x14ac:dyDescent="0.35">
      <c r="A6077">
        <v>64</v>
      </c>
      <c r="B6077" t="str">
        <f t="shared" si="78"/>
        <v>BSX-REFOUTE-64</v>
      </c>
      <c r="C6077" t="s">
        <v>1875</v>
      </c>
      <c r="D6077" s="49">
        <f>'Optional Test Detail'!$J$75</f>
        <v>0</v>
      </c>
    </row>
    <row r="6078" spans="1:4" x14ac:dyDescent="0.35">
      <c r="A6078">
        <v>65</v>
      </c>
      <c r="B6078" t="str">
        <f t="shared" si="78"/>
        <v>BSX-REFOUTE-65</v>
      </c>
      <c r="C6078" t="s">
        <v>1876</v>
      </c>
      <c r="D6078" s="49">
        <f>'Optional Test Detail'!$J$76</f>
        <v>0</v>
      </c>
    </row>
    <row r="6079" spans="1:4" x14ac:dyDescent="0.35">
      <c r="A6079">
        <v>66</v>
      </c>
      <c r="B6079" t="str">
        <f t="shared" ref="B6079:B6142" si="79">IF(A6079="","",CONCATENATE("BSX-REFOUTE-",A6079))</f>
        <v>BSX-REFOUTE-66</v>
      </c>
      <c r="C6079" t="s">
        <v>1877</v>
      </c>
      <c r="D6079" s="49">
        <f>'Optional Test Detail'!$J$77</f>
        <v>0</v>
      </c>
    </row>
    <row r="6080" spans="1:4" x14ac:dyDescent="0.35">
      <c r="A6080">
        <v>67</v>
      </c>
      <c r="B6080" t="str">
        <f t="shared" si="79"/>
        <v>BSX-REFOUTE-67</v>
      </c>
      <c r="C6080" t="s">
        <v>1878</v>
      </c>
      <c r="D6080" s="49">
        <f>'Optional Test Detail'!$J$78</f>
        <v>0</v>
      </c>
    </row>
    <row r="6081" spans="1:4" x14ac:dyDescent="0.35">
      <c r="A6081">
        <v>68</v>
      </c>
      <c r="B6081" t="str">
        <f t="shared" si="79"/>
        <v>BSX-REFOUTE-68</v>
      </c>
      <c r="C6081" t="s">
        <v>1879</v>
      </c>
      <c r="D6081" s="49">
        <f>'Optional Test Detail'!$J$79</f>
        <v>0</v>
      </c>
    </row>
    <row r="6082" spans="1:4" x14ac:dyDescent="0.35">
      <c r="A6082">
        <v>69</v>
      </c>
      <c r="B6082" t="str">
        <f t="shared" si="79"/>
        <v>BSX-REFOUTE-69</v>
      </c>
      <c r="C6082" t="s">
        <v>1880</v>
      </c>
      <c r="D6082" s="49">
        <f>'Optional Test Detail'!$J$80</f>
        <v>0</v>
      </c>
    </row>
    <row r="6083" spans="1:4" x14ac:dyDescent="0.35">
      <c r="A6083">
        <v>70</v>
      </c>
      <c r="B6083" t="str">
        <f t="shared" si="79"/>
        <v>BSX-REFOUTE-70</v>
      </c>
      <c r="C6083" t="s">
        <v>1881</v>
      </c>
      <c r="D6083" s="49">
        <f>'Optional Test Detail'!$J$81</f>
        <v>0</v>
      </c>
    </row>
    <row r="6084" spans="1:4" x14ac:dyDescent="0.35">
      <c r="A6084">
        <v>71</v>
      </c>
      <c r="B6084" t="str">
        <f t="shared" si="79"/>
        <v>BSX-REFOUTE-71</v>
      </c>
      <c r="C6084" t="s">
        <v>1882</v>
      </c>
      <c r="D6084" s="49">
        <f>'Optional Test Detail'!$J$82</f>
        <v>0</v>
      </c>
    </row>
    <row r="6085" spans="1:4" x14ac:dyDescent="0.35">
      <c r="A6085">
        <v>72</v>
      </c>
      <c r="B6085" t="str">
        <f t="shared" si="79"/>
        <v>BSX-REFOUTE-72</v>
      </c>
      <c r="C6085" t="s">
        <v>1883</v>
      </c>
      <c r="D6085" s="49">
        <f>'Optional Test Detail'!$J$83</f>
        <v>0</v>
      </c>
    </row>
    <row r="6086" spans="1:4" x14ac:dyDescent="0.35">
      <c r="A6086">
        <v>73</v>
      </c>
      <c r="B6086" t="str">
        <f t="shared" si="79"/>
        <v>BSX-REFOUTE-73</v>
      </c>
      <c r="C6086" t="s">
        <v>1884</v>
      </c>
      <c r="D6086" s="49">
        <f>'Optional Test Detail'!$J$84</f>
        <v>0</v>
      </c>
    </row>
    <row r="6087" spans="1:4" x14ac:dyDescent="0.35">
      <c r="A6087">
        <v>74</v>
      </c>
      <c r="B6087" t="str">
        <f t="shared" si="79"/>
        <v>BSX-REFOUTE-74</v>
      </c>
      <c r="C6087" t="s">
        <v>1885</v>
      </c>
      <c r="D6087" s="49">
        <f>'Optional Test Detail'!$J$85</f>
        <v>0</v>
      </c>
    </row>
    <row r="6088" spans="1:4" x14ac:dyDescent="0.35">
      <c r="A6088">
        <v>75</v>
      </c>
      <c r="B6088" t="str">
        <f t="shared" si="79"/>
        <v>BSX-REFOUTE-75</v>
      </c>
      <c r="C6088" t="s">
        <v>1886</v>
      </c>
      <c r="D6088" s="49">
        <f>'Optional Test Detail'!$J$86</f>
        <v>0</v>
      </c>
    </row>
    <row r="6089" spans="1:4" x14ac:dyDescent="0.35">
      <c r="A6089">
        <v>76</v>
      </c>
      <c r="B6089" t="str">
        <f t="shared" si="79"/>
        <v>BSX-REFOUTE-76</v>
      </c>
      <c r="C6089" t="s">
        <v>1887</v>
      </c>
      <c r="D6089" s="49">
        <f>'Optional Test Detail'!$J$87</f>
        <v>0</v>
      </c>
    </row>
    <row r="6090" spans="1:4" x14ac:dyDescent="0.35">
      <c r="A6090">
        <v>77</v>
      </c>
      <c r="B6090" t="str">
        <f t="shared" si="79"/>
        <v>BSX-REFOUTE-77</v>
      </c>
      <c r="C6090" t="s">
        <v>1888</v>
      </c>
      <c r="D6090" s="49">
        <f>'Optional Test Detail'!$J$88</f>
        <v>0</v>
      </c>
    </row>
    <row r="6091" spans="1:4" x14ac:dyDescent="0.35">
      <c r="A6091">
        <v>78</v>
      </c>
      <c r="B6091" t="str">
        <f t="shared" si="79"/>
        <v>BSX-REFOUTE-78</v>
      </c>
      <c r="C6091" t="s">
        <v>1889</v>
      </c>
      <c r="D6091" s="49">
        <f>'Optional Test Detail'!$J$89</f>
        <v>0</v>
      </c>
    </row>
    <row r="6092" spans="1:4" x14ac:dyDescent="0.35">
      <c r="A6092">
        <v>79</v>
      </c>
      <c r="B6092" t="str">
        <f t="shared" si="79"/>
        <v>BSX-REFOUTE-79</v>
      </c>
      <c r="C6092" t="s">
        <v>1890</v>
      </c>
      <c r="D6092" s="49">
        <f>'Optional Test Detail'!$J$90</f>
        <v>0</v>
      </c>
    </row>
    <row r="6093" spans="1:4" x14ac:dyDescent="0.35">
      <c r="A6093">
        <v>80</v>
      </c>
      <c r="B6093" t="str">
        <f t="shared" si="79"/>
        <v>BSX-REFOUTE-80</v>
      </c>
      <c r="C6093" t="s">
        <v>1891</v>
      </c>
      <c r="D6093" s="49">
        <f>'Optional Test Detail'!$J$91</f>
        <v>0</v>
      </c>
    </row>
    <row r="6094" spans="1:4" x14ac:dyDescent="0.35">
      <c r="A6094">
        <v>81</v>
      </c>
      <c r="B6094" t="str">
        <f t="shared" si="79"/>
        <v>BSX-REFOUTE-81</v>
      </c>
      <c r="C6094" t="s">
        <v>1892</v>
      </c>
      <c r="D6094" s="49">
        <f>'Optional Test Detail'!$J$92</f>
        <v>0</v>
      </c>
    </row>
    <row r="6095" spans="1:4" x14ac:dyDescent="0.35">
      <c r="A6095">
        <v>82</v>
      </c>
      <c r="B6095" t="str">
        <f t="shared" si="79"/>
        <v>BSX-REFOUTE-82</v>
      </c>
      <c r="C6095" t="s">
        <v>1893</v>
      </c>
      <c r="D6095" s="49">
        <f>'Optional Test Detail'!$J$93</f>
        <v>0</v>
      </c>
    </row>
    <row r="6096" spans="1:4" x14ac:dyDescent="0.35">
      <c r="A6096">
        <v>83</v>
      </c>
      <c r="B6096" t="str">
        <f t="shared" si="79"/>
        <v>BSX-REFOUTE-83</v>
      </c>
      <c r="C6096" t="s">
        <v>1894</v>
      </c>
      <c r="D6096" s="49">
        <f>'Optional Test Detail'!$J$94</f>
        <v>0</v>
      </c>
    </row>
    <row r="6097" spans="1:4" x14ac:dyDescent="0.35">
      <c r="A6097">
        <v>84</v>
      </c>
      <c r="B6097" t="str">
        <f t="shared" si="79"/>
        <v>BSX-REFOUTE-84</v>
      </c>
      <c r="C6097" t="s">
        <v>1895</v>
      </c>
      <c r="D6097" s="49">
        <f>'Optional Test Detail'!$J$95</f>
        <v>0</v>
      </c>
    </row>
    <row r="6098" spans="1:4" x14ac:dyDescent="0.35">
      <c r="A6098">
        <v>85</v>
      </c>
      <c r="B6098" t="str">
        <f t="shared" si="79"/>
        <v>BSX-REFOUTE-85</v>
      </c>
      <c r="C6098" t="s">
        <v>1896</v>
      </c>
      <c r="D6098" s="49">
        <f>'Optional Test Detail'!$J$96</f>
        <v>0</v>
      </c>
    </row>
    <row r="6099" spans="1:4" x14ac:dyDescent="0.35">
      <c r="A6099">
        <v>86</v>
      </c>
      <c r="B6099" t="str">
        <f t="shared" si="79"/>
        <v>BSX-REFOUTE-86</v>
      </c>
      <c r="C6099" t="s">
        <v>1897</v>
      </c>
      <c r="D6099" s="49">
        <f>'Optional Test Detail'!$J$97</f>
        <v>0</v>
      </c>
    </row>
    <row r="6100" spans="1:4" x14ac:dyDescent="0.35">
      <c r="A6100">
        <v>87</v>
      </c>
      <c r="B6100" t="str">
        <f t="shared" si="79"/>
        <v>BSX-REFOUTE-87</v>
      </c>
      <c r="C6100" t="s">
        <v>1898</v>
      </c>
      <c r="D6100" s="49">
        <f>'Optional Test Detail'!$J$98</f>
        <v>0</v>
      </c>
    </row>
    <row r="6101" spans="1:4" x14ac:dyDescent="0.35">
      <c r="A6101">
        <v>88</v>
      </c>
      <c r="B6101" t="str">
        <f t="shared" si="79"/>
        <v>BSX-REFOUTE-88</v>
      </c>
      <c r="C6101" t="s">
        <v>1899</v>
      </c>
      <c r="D6101" s="49">
        <f>'Optional Test Detail'!$J$99</f>
        <v>0</v>
      </c>
    </row>
    <row r="6102" spans="1:4" x14ac:dyDescent="0.35">
      <c r="A6102">
        <v>89</v>
      </c>
      <c r="B6102" t="str">
        <f t="shared" si="79"/>
        <v>BSX-REFOUTE-89</v>
      </c>
      <c r="C6102" t="s">
        <v>1900</v>
      </c>
      <c r="D6102" s="49">
        <f>'Optional Test Detail'!$J$100</f>
        <v>0</v>
      </c>
    </row>
    <row r="6103" spans="1:4" x14ac:dyDescent="0.35">
      <c r="A6103">
        <v>90</v>
      </c>
      <c r="B6103" t="str">
        <f t="shared" si="79"/>
        <v>BSX-REFOUTE-90</v>
      </c>
      <c r="C6103" t="s">
        <v>1901</v>
      </c>
      <c r="D6103" s="49">
        <f>'Optional Test Detail'!$J$101</f>
        <v>0</v>
      </c>
    </row>
    <row r="6104" spans="1:4" x14ac:dyDescent="0.35">
      <c r="A6104">
        <v>91</v>
      </c>
      <c r="B6104" t="str">
        <f t="shared" si="79"/>
        <v>BSX-REFOUTE-91</v>
      </c>
      <c r="C6104" t="s">
        <v>1902</v>
      </c>
      <c r="D6104" s="49">
        <f>'Optional Test Detail'!$J$102</f>
        <v>0</v>
      </c>
    </row>
    <row r="6105" spans="1:4" x14ac:dyDescent="0.35">
      <c r="A6105">
        <v>92</v>
      </c>
      <c r="B6105" t="str">
        <f t="shared" si="79"/>
        <v>BSX-REFOUTE-92</v>
      </c>
      <c r="C6105" t="s">
        <v>1903</v>
      </c>
      <c r="D6105" s="49">
        <f>'Optional Test Detail'!$J$103</f>
        <v>0</v>
      </c>
    </row>
    <row r="6106" spans="1:4" x14ac:dyDescent="0.35">
      <c r="A6106">
        <v>93</v>
      </c>
      <c r="B6106" t="str">
        <f t="shared" si="79"/>
        <v>BSX-REFOUTE-93</v>
      </c>
      <c r="C6106" t="s">
        <v>1904</v>
      </c>
      <c r="D6106" s="49">
        <f>'Optional Test Detail'!$J$104</f>
        <v>0</v>
      </c>
    </row>
    <row r="6107" spans="1:4" x14ac:dyDescent="0.35">
      <c r="A6107">
        <v>94</v>
      </c>
      <c r="B6107" t="str">
        <f t="shared" si="79"/>
        <v>BSX-REFOUTE-94</v>
      </c>
      <c r="C6107" t="s">
        <v>1905</v>
      </c>
      <c r="D6107" s="49">
        <f>'Optional Test Detail'!$J$105</f>
        <v>0</v>
      </c>
    </row>
    <row r="6108" spans="1:4" x14ac:dyDescent="0.35">
      <c r="A6108">
        <v>95</v>
      </c>
      <c r="B6108" t="str">
        <f t="shared" si="79"/>
        <v>BSX-REFOUTE-95</v>
      </c>
      <c r="C6108" t="s">
        <v>1906</v>
      </c>
      <c r="D6108" s="49">
        <f>'Optional Test Detail'!$J$106</f>
        <v>0</v>
      </c>
    </row>
    <row r="6109" spans="1:4" x14ac:dyDescent="0.35">
      <c r="A6109">
        <v>96</v>
      </c>
      <c r="B6109" t="str">
        <f t="shared" si="79"/>
        <v>BSX-REFOUTE-96</v>
      </c>
      <c r="C6109" t="s">
        <v>1907</v>
      </c>
      <c r="D6109" s="49">
        <f>'Optional Test Detail'!$J$107</f>
        <v>0</v>
      </c>
    </row>
    <row r="6110" spans="1:4" x14ac:dyDescent="0.35">
      <c r="A6110">
        <v>97</v>
      </c>
      <c r="B6110" t="str">
        <f t="shared" si="79"/>
        <v>BSX-REFOUTE-97</v>
      </c>
      <c r="C6110" t="s">
        <v>1908</v>
      </c>
      <c r="D6110" s="49">
        <f>'Optional Test Detail'!$J$108</f>
        <v>0</v>
      </c>
    </row>
    <row r="6111" spans="1:4" x14ac:dyDescent="0.35">
      <c r="A6111">
        <v>98</v>
      </c>
      <c r="B6111" t="str">
        <f t="shared" si="79"/>
        <v>BSX-REFOUTE-98</v>
      </c>
      <c r="C6111" t="s">
        <v>1909</v>
      </c>
      <c r="D6111" s="49">
        <f>'Optional Test Detail'!$J$109</f>
        <v>0</v>
      </c>
    </row>
    <row r="6112" spans="1:4" x14ac:dyDescent="0.35">
      <c r="A6112">
        <v>99</v>
      </c>
      <c r="B6112" t="str">
        <f t="shared" si="79"/>
        <v>BSX-REFOUTE-99</v>
      </c>
      <c r="C6112" t="s">
        <v>1910</v>
      </c>
      <c r="D6112" s="49">
        <f>'Optional Test Detail'!$J$110</f>
        <v>0</v>
      </c>
    </row>
    <row r="6113" spans="1:4" x14ac:dyDescent="0.35">
      <c r="A6113">
        <v>100</v>
      </c>
      <c r="B6113" t="str">
        <f t="shared" si="79"/>
        <v>BSX-REFOUTE-100</v>
      </c>
      <c r="C6113" t="s">
        <v>1911</v>
      </c>
      <c r="D6113" s="49">
        <f>'Optional Test Detail'!$J$111</f>
        <v>0</v>
      </c>
    </row>
    <row r="6114" spans="1:4" x14ac:dyDescent="0.35">
      <c r="A6114">
        <v>101</v>
      </c>
      <c r="B6114" t="str">
        <f t="shared" si="79"/>
        <v>BSX-REFOUTE-101</v>
      </c>
      <c r="C6114" t="s">
        <v>1912</v>
      </c>
      <c r="D6114" s="49">
        <f>'Optional Test Detail'!$J$112</f>
        <v>0</v>
      </c>
    </row>
    <row r="6115" spans="1:4" x14ac:dyDescent="0.35">
      <c r="A6115">
        <v>102</v>
      </c>
      <c r="B6115" t="str">
        <f t="shared" si="79"/>
        <v>BSX-REFOUTE-102</v>
      </c>
      <c r="C6115" t="s">
        <v>1913</v>
      </c>
      <c r="D6115" s="49">
        <f>'Optional Test Detail'!$J$113</f>
        <v>0</v>
      </c>
    </row>
    <row r="6116" spans="1:4" x14ac:dyDescent="0.35">
      <c r="A6116">
        <v>103</v>
      </c>
      <c r="B6116" t="str">
        <f t="shared" si="79"/>
        <v>BSX-REFOUTE-103</v>
      </c>
      <c r="C6116" t="s">
        <v>1914</v>
      </c>
      <c r="D6116" s="49">
        <f>'Optional Test Detail'!$J$114</f>
        <v>0</v>
      </c>
    </row>
    <row r="6117" spans="1:4" x14ac:dyDescent="0.35">
      <c r="A6117">
        <v>104</v>
      </c>
      <c r="B6117" t="str">
        <f t="shared" si="79"/>
        <v>BSX-REFOUTE-104</v>
      </c>
      <c r="C6117" t="s">
        <v>1915</v>
      </c>
      <c r="D6117" s="49">
        <f>'Optional Test Detail'!$J$115</f>
        <v>0</v>
      </c>
    </row>
    <row r="6118" spans="1:4" x14ac:dyDescent="0.35">
      <c r="A6118">
        <v>105</v>
      </c>
      <c r="B6118" t="str">
        <f t="shared" si="79"/>
        <v>BSX-REFOUTE-105</v>
      </c>
      <c r="C6118" t="s">
        <v>1916</v>
      </c>
      <c r="D6118" s="49">
        <f>'Optional Test Detail'!$J$116</f>
        <v>0</v>
      </c>
    </row>
    <row r="6119" spans="1:4" x14ac:dyDescent="0.35">
      <c r="A6119">
        <v>106</v>
      </c>
      <c r="B6119" t="str">
        <f t="shared" si="79"/>
        <v>BSX-REFOUTE-106</v>
      </c>
      <c r="C6119" t="s">
        <v>1917</v>
      </c>
      <c r="D6119" s="49">
        <f>'Optional Test Detail'!$J$117</f>
        <v>0</v>
      </c>
    </row>
    <row r="6120" spans="1:4" x14ac:dyDescent="0.35">
      <c r="A6120">
        <v>107</v>
      </c>
      <c r="B6120" t="str">
        <f t="shared" si="79"/>
        <v>BSX-REFOUTE-107</v>
      </c>
      <c r="C6120" t="s">
        <v>1918</v>
      </c>
      <c r="D6120" s="49">
        <f>'Optional Test Detail'!$J$118</f>
        <v>0</v>
      </c>
    </row>
    <row r="6121" spans="1:4" x14ac:dyDescent="0.35">
      <c r="A6121">
        <v>108</v>
      </c>
      <c r="B6121" t="str">
        <f t="shared" si="79"/>
        <v>BSX-REFOUTE-108</v>
      </c>
      <c r="C6121" t="s">
        <v>1919</v>
      </c>
      <c r="D6121" s="49">
        <f>'Optional Test Detail'!$J$119</f>
        <v>0</v>
      </c>
    </row>
    <row r="6122" spans="1:4" x14ac:dyDescent="0.35">
      <c r="A6122">
        <v>109</v>
      </c>
      <c r="B6122" t="str">
        <f t="shared" si="79"/>
        <v>BSX-REFOUTE-109</v>
      </c>
      <c r="C6122" t="s">
        <v>1920</v>
      </c>
      <c r="D6122" s="49">
        <f>'Optional Test Detail'!$J$120</f>
        <v>0</v>
      </c>
    </row>
    <row r="6123" spans="1:4" x14ac:dyDescent="0.35">
      <c r="A6123">
        <v>110</v>
      </c>
      <c r="B6123" t="str">
        <f t="shared" si="79"/>
        <v>BSX-REFOUTE-110</v>
      </c>
      <c r="C6123" t="s">
        <v>1921</v>
      </c>
      <c r="D6123" s="49">
        <f>'Optional Test Detail'!$J$121</f>
        <v>0</v>
      </c>
    </row>
    <row r="6124" spans="1:4" x14ac:dyDescent="0.35">
      <c r="A6124">
        <v>111</v>
      </c>
      <c r="B6124" t="str">
        <f t="shared" si="79"/>
        <v>BSX-REFOUTE-111</v>
      </c>
      <c r="C6124" t="s">
        <v>1922</v>
      </c>
      <c r="D6124" s="49">
        <f>'Optional Test Detail'!$J$122</f>
        <v>0</v>
      </c>
    </row>
    <row r="6125" spans="1:4" x14ac:dyDescent="0.35">
      <c r="A6125">
        <v>112</v>
      </c>
      <c r="B6125" t="str">
        <f t="shared" si="79"/>
        <v>BSX-REFOUTE-112</v>
      </c>
      <c r="C6125" t="s">
        <v>1923</v>
      </c>
      <c r="D6125" s="49">
        <f>'Optional Test Detail'!$J$123</f>
        <v>0</v>
      </c>
    </row>
    <row r="6126" spans="1:4" x14ac:dyDescent="0.35">
      <c r="A6126">
        <v>113</v>
      </c>
      <c r="B6126" t="str">
        <f t="shared" si="79"/>
        <v>BSX-REFOUTE-113</v>
      </c>
      <c r="C6126" t="s">
        <v>1924</v>
      </c>
      <c r="D6126" s="49">
        <f>'Optional Test Detail'!$J$124</f>
        <v>0</v>
      </c>
    </row>
    <row r="6127" spans="1:4" x14ac:dyDescent="0.35">
      <c r="A6127">
        <v>114</v>
      </c>
      <c r="B6127" t="str">
        <f t="shared" si="79"/>
        <v>BSX-REFOUTE-114</v>
      </c>
      <c r="C6127" t="s">
        <v>1925</v>
      </c>
      <c r="D6127" s="49">
        <f>'Optional Test Detail'!$J$125</f>
        <v>0</v>
      </c>
    </row>
    <row r="6128" spans="1:4" x14ac:dyDescent="0.35">
      <c r="A6128">
        <v>115</v>
      </c>
      <c r="B6128" t="str">
        <f t="shared" si="79"/>
        <v>BSX-REFOUTE-115</v>
      </c>
      <c r="C6128" t="s">
        <v>1926</v>
      </c>
      <c r="D6128" s="49">
        <f>'Optional Test Detail'!$J$126</f>
        <v>0</v>
      </c>
    </row>
    <row r="6129" spans="1:4" x14ac:dyDescent="0.35">
      <c r="A6129">
        <v>116</v>
      </c>
      <c r="B6129" t="str">
        <f t="shared" si="79"/>
        <v>BSX-REFOUTE-116</v>
      </c>
      <c r="C6129" t="s">
        <v>1927</v>
      </c>
      <c r="D6129" s="49">
        <f>'Optional Test Detail'!$J$127</f>
        <v>0</v>
      </c>
    </row>
    <row r="6130" spans="1:4" x14ac:dyDescent="0.35">
      <c r="A6130">
        <v>117</v>
      </c>
      <c r="B6130" t="str">
        <f t="shared" si="79"/>
        <v>BSX-REFOUTE-117</v>
      </c>
      <c r="C6130" t="s">
        <v>1928</v>
      </c>
      <c r="D6130" s="49">
        <f>'Optional Test Detail'!$J$128</f>
        <v>0</v>
      </c>
    </row>
    <row r="6131" spans="1:4" x14ac:dyDescent="0.35">
      <c r="A6131">
        <v>118</v>
      </c>
      <c r="B6131" t="str">
        <f t="shared" si="79"/>
        <v>BSX-REFOUTE-118</v>
      </c>
      <c r="C6131" t="s">
        <v>1929</v>
      </c>
      <c r="D6131" s="49">
        <f>'Optional Test Detail'!$J$129</f>
        <v>0</v>
      </c>
    </row>
    <row r="6132" spans="1:4" x14ac:dyDescent="0.35">
      <c r="A6132">
        <v>119</v>
      </c>
      <c r="B6132" t="str">
        <f t="shared" si="79"/>
        <v>BSX-REFOUTE-119</v>
      </c>
      <c r="C6132" t="s">
        <v>1930</v>
      </c>
      <c r="D6132" s="49">
        <f>'Optional Test Detail'!$J$130</f>
        <v>0</v>
      </c>
    </row>
    <row r="6133" spans="1:4" x14ac:dyDescent="0.35">
      <c r="A6133">
        <v>120</v>
      </c>
      <c r="B6133" t="str">
        <f t="shared" si="79"/>
        <v>BSX-REFOUTE-120</v>
      </c>
      <c r="C6133" t="s">
        <v>1931</v>
      </c>
      <c r="D6133" s="49">
        <f>'Optional Test Detail'!$J$131</f>
        <v>0</v>
      </c>
    </row>
    <row r="6134" spans="1:4" x14ac:dyDescent="0.35">
      <c r="A6134">
        <v>121</v>
      </c>
      <c r="B6134" t="str">
        <f t="shared" si="79"/>
        <v>BSX-REFOUTE-121</v>
      </c>
      <c r="C6134" t="s">
        <v>1932</v>
      </c>
      <c r="D6134" s="49">
        <f>'Optional Test Detail'!$J$132</f>
        <v>0</v>
      </c>
    </row>
    <row r="6135" spans="1:4" x14ac:dyDescent="0.35">
      <c r="A6135">
        <v>122</v>
      </c>
      <c r="B6135" t="str">
        <f t="shared" si="79"/>
        <v>BSX-REFOUTE-122</v>
      </c>
      <c r="C6135" t="s">
        <v>1933</v>
      </c>
      <c r="D6135" s="49">
        <f>'Optional Test Detail'!$J$133</f>
        <v>0</v>
      </c>
    </row>
    <row r="6136" spans="1:4" x14ac:dyDescent="0.35">
      <c r="A6136">
        <v>123</v>
      </c>
      <c r="B6136" t="str">
        <f t="shared" si="79"/>
        <v>BSX-REFOUTE-123</v>
      </c>
      <c r="C6136" t="s">
        <v>1934</v>
      </c>
      <c r="D6136" s="49">
        <f>'Optional Test Detail'!$J$134</f>
        <v>0</v>
      </c>
    </row>
    <row r="6137" spans="1:4" x14ac:dyDescent="0.35">
      <c r="A6137">
        <v>124</v>
      </c>
      <c r="B6137" t="str">
        <f t="shared" si="79"/>
        <v>BSX-REFOUTE-124</v>
      </c>
      <c r="C6137" t="s">
        <v>1935</v>
      </c>
      <c r="D6137" s="49">
        <f>'Optional Test Detail'!$J$135</f>
        <v>0</v>
      </c>
    </row>
    <row r="6138" spans="1:4" x14ac:dyDescent="0.35">
      <c r="A6138">
        <v>125</v>
      </c>
      <c r="B6138" t="str">
        <f t="shared" si="79"/>
        <v>BSX-REFOUTE-125</v>
      </c>
      <c r="C6138" t="s">
        <v>1936</v>
      </c>
      <c r="D6138" s="49">
        <f>'Optional Test Detail'!$J$136</f>
        <v>0</v>
      </c>
    </row>
    <row r="6139" spans="1:4" x14ac:dyDescent="0.35">
      <c r="A6139">
        <v>126</v>
      </c>
      <c r="B6139" t="str">
        <f t="shared" si="79"/>
        <v>BSX-REFOUTE-126</v>
      </c>
      <c r="C6139" t="s">
        <v>1937</v>
      </c>
      <c r="D6139" s="49">
        <f>'Optional Test Detail'!$J$137</f>
        <v>0</v>
      </c>
    </row>
    <row r="6140" spans="1:4" x14ac:dyDescent="0.35">
      <c r="A6140">
        <v>127</v>
      </c>
      <c r="B6140" t="str">
        <f t="shared" si="79"/>
        <v>BSX-REFOUTE-127</v>
      </c>
      <c r="C6140" t="s">
        <v>1938</v>
      </c>
      <c r="D6140" s="49">
        <f>'Optional Test Detail'!$J$138</f>
        <v>0</v>
      </c>
    </row>
    <row r="6141" spans="1:4" x14ac:dyDescent="0.35">
      <c r="A6141">
        <v>128</v>
      </c>
      <c r="B6141" t="str">
        <f t="shared" si="79"/>
        <v>BSX-REFOUTE-128</v>
      </c>
      <c r="C6141" t="s">
        <v>1939</v>
      </c>
      <c r="D6141" s="49">
        <f>'Optional Test Detail'!$J$139</f>
        <v>0</v>
      </c>
    </row>
    <row r="6142" spans="1:4" x14ac:dyDescent="0.35">
      <c r="A6142">
        <v>129</v>
      </c>
      <c r="B6142" t="str">
        <f t="shared" si="79"/>
        <v>BSX-REFOUTE-129</v>
      </c>
      <c r="C6142" t="s">
        <v>1940</v>
      </c>
      <c r="D6142" s="49">
        <f>'Optional Test Detail'!$J$140</f>
        <v>0</v>
      </c>
    </row>
    <row r="6143" spans="1:4" x14ac:dyDescent="0.35">
      <c r="A6143">
        <v>130</v>
      </c>
      <c r="B6143" t="str">
        <f t="shared" ref="B6143:B6206" si="80">IF(A6143="","",CONCATENATE("BSX-REFOUTE-",A6143))</f>
        <v>BSX-REFOUTE-130</v>
      </c>
      <c r="C6143" t="s">
        <v>1941</v>
      </c>
      <c r="D6143" s="49">
        <f>'Optional Test Detail'!$J$141</f>
        <v>0</v>
      </c>
    </row>
    <row r="6144" spans="1:4" x14ac:dyDescent="0.35">
      <c r="A6144">
        <v>131</v>
      </c>
      <c r="B6144" t="str">
        <f t="shared" si="80"/>
        <v>BSX-REFOUTE-131</v>
      </c>
      <c r="C6144" t="s">
        <v>1942</v>
      </c>
      <c r="D6144" s="49">
        <f>'Optional Test Detail'!$J$142</f>
        <v>0</v>
      </c>
    </row>
    <row r="6145" spans="1:4" x14ac:dyDescent="0.35">
      <c r="A6145">
        <v>132</v>
      </c>
      <c r="B6145" t="str">
        <f t="shared" si="80"/>
        <v>BSX-REFOUTE-132</v>
      </c>
      <c r="C6145" t="s">
        <v>1943</v>
      </c>
      <c r="D6145" s="49">
        <f>'Optional Test Detail'!$J$143</f>
        <v>0</v>
      </c>
    </row>
    <row r="6146" spans="1:4" x14ac:dyDescent="0.35">
      <c r="A6146">
        <v>133</v>
      </c>
      <c r="B6146" t="str">
        <f t="shared" si="80"/>
        <v>BSX-REFOUTE-133</v>
      </c>
      <c r="C6146" t="s">
        <v>1944</v>
      </c>
      <c r="D6146" s="49">
        <f>'Optional Test Detail'!$J$144</f>
        <v>0</v>
      </c>
    </row>
    <row r="6147" spans="1:4" x14ac:dyDescent="0.35">
      <c r="A6147">
        <v>134</v>
      </c>
      <c r="B6147" t="str">
        <f t="shared" si="80"/>
        <v>BSX-REFOUTE-134</v>
      </c>
      <c r="C6147" t="s">
        <v>1945</v>
      </c>
      <c r="D6147" s="49">
        <f>'Optional Test Detail'!$J$145</f>
        <v>0</v>
      </c>
    </row>
    <row r="6148" spans="1:4" x14ac:dyDescent="0.35">
      <c r="A6148">
        <v>135</v>
      </c>
      <c r="B6148" t="str">
        <f t="shared" si="80"/>
        <v>BSX-REFOUTE-135</v>
      </c>
      <c r="C6148" t="s">
        <v>1946</v>
      </c>
      <c r="D6148" s="49">
        <f>'Optional Test Detail'!$J$146</f>
        <v>0</v>
      </c>
    </row>
    <row r="6149" spans="1:4" x14ac:dyDescent="0.35">
      <c r="A6149">
        <v>136</v>
      </c>
      <c r="B6149" t="str">
        <f t="shared" si="80"/>
        <v>BSX-REFOUTE-136</v>
      </c>
      <c r="C6149" t="s">
        <v>1947</v>
      </c>
      <c r="D6149" s="49">
        <f>'Optional Test Detail'!$J$147</f>
        <v>0</v>
      </c>
    </row>
    <row r="6150" spans="1:4" x14ac:dyDescent="0.35">
      <c r="A6150">
        <v>137</v>
      </c>
      <c r="B6150" t="str">
        <f t="shared" si="80"/>
        <v>BSX-REFOUTE-137</v>
      </c>
      <c r="C6150" t="s">
        <v>1948</v>
      </c>
      <c r="D6150" s="49">
        <f>'Optional Test Detail'!$J$148</f>
        <v>0</v>
      </c>
    </row>
    <row r="6151" spans="1:4" x14ac:dyDescent="0.35">
      <c r="A6151">
        <v>138</v>
      </c>
      <c r="B6151" t="str">
        <f t="shared" si="80"/>
        <v>BSX-REFOUTE-138</v>
      </c>
      <c r="C6151" t="s">
        <v>1949</v>
      </c>
      <c r="D6151" s="49">
        <f>'Optional Test Detail'!$J$149</f>
        <v>0</v>
      </c>
    </row>
    <row r="6152" spans="1:4" x14ac:dyDescent="0.35">
      <c r="A6152">
        <v>139</v>
      </c>
      <c r="B6152" t="str">
        <f t="shared" si="80"/>
        <v>BSX-REFOUTE-139</v>
      </c>
      <c r="C6152" t="s">
        <v>1950</v>
      </c>
      <c r="D6152" s="49">
        <f>'Optional Test Detail'!$J$150</f>
        <v>0</v>
      </c>
    </row>
    <row r="6153" spans="1:4" x14ac:dyDescent="0.35">
      <c r="A6153">
        <v>140</v>
      </c>
      <c r="B6153" t="str">
        <f t="shared" si="80"/>
        <v>BSX-REFOUTE-140</v>
      </c>
      <c r="C6153" t="s">
        <v>1951</v>
      </c>
      <c r="D6153" s="49">
        <f>'Optional Test Detail'!$J$151</f>
        <v>0</v>
      </c>
    </row>
    <row r="6154" spans="1:4" x14ac:dyDescent="0.35">
      <c r="A6154">
        <v>141</v>
      </c>
      <c r="B6154" t="str">
        <f t="shared" si="80"/>
        <v>BSX-REFOUTE-141</v>
      </c>
      <c r="C6154" t="s">
        <v>1952</v>
      </c>
      <c r="D6154" s="49">
        <f>'Optional Test Detail'!$J$152</f>
        <v>0</v>
      </c>
    </row>
    <row r="6155" spans="1:4" x14ac:dyDescent="0.35">
      <c r="A6155">
        <v>142</v>
      </c>
      <c r="B6155" t="str">
        <f t="shared" si="80"/>
        <v>BSX-REFOUTE-142</v>
      </c>
      <c r="C6155" t="s">
        <v>1953</v>
      </c>
      <c r="D6155" s="49">
        <f>'Optional Test Detail'!$J$153</f>
        <v>0</v>
      </c>
    </row>
    <row r="6156" spans="1:4" x14ac:dyDescent="0.35">
      <c r="A6156">
        <v>143</v>
      </c>
      <c r="B6156" t="str">
        <f t="shared" si="80"/>
        <v>BSX-REFOUTE-143</v>
      </c>
      <c r="C6156" t="s">
        <v>1954</v>
      </c>
      <c r="D6156" s="49">
        <f>'Optional Test Detail'!$J$154</f>
        <v>0</v>
      </c>
    </row>
    <row r="6157" spans="1:4" x14ac:dyDescent="0.35">
      <c r="A6157">
        <v>144</v>
      </c>
      <c r="B6157" t="str">
        <f t="shared" si="80"/>
        <v>BSX-REFOUTE-144</v>
      </c>
      <c r="C6157" t="s">
        <v>1955</v>
      </c>
      <c r="D6157" s="49">
        <f>'Optional Test Detail'!$J$155</f>
        <v>0</v>
      </c>
    </row>
    <row r="6158" spans="1:4" x14ac:dyDescent="0.35">
      <c r="A6158">
        <v>145</v>
      </c>
      <c r="B6158" t="str">
        <f t="shared" si="80"/>
        <v>BSX-REFOUTE-145</v>
      </c>
      <c r="C6158" t="s">
        <v>1956</v>
      </c>
      <c r="D6158" s="49">
        <f>'Optional Test Detail'!$J$156</f>
        <v>0</v>
      </c>
    </row>
    <row r="6159" spans="1:4" x14ac:dyDescent="0.35">
      <c r="A6159">
        <v>146</v>
      </c>
      <c r="B6159" t="str">
        <f t="shared" si="80"/>
        <v>BSX-REFOUTE-146</v>
      </c>
      <c r="C6159" t="s">
        <v>1957</v>
      </c>
      <c r="D6159" s="49">
        <f>'Optional Test Detail'!$J$157</f>
        <v>0</v>
      </c>
    </row>
    <row r="6160" spans="1:4" x14ac:dyDescent="0.35">
      <c r="A6160" t="s">
        <v>2297</v>
      </c>
      <c r="B6160" t="str">
        <f t="shared" si="80"/>
        <v/>
      </c>
    </row>
    <row r="6161" spans="1:4" x14ac:dyDescent="0.35">
      <c r="A6161" t="s">
        <v>2297</v>
      </c>
      <c r="B6161" t="str">
        <f t="shared" si="80"/>
        <v/>
      </c>
      <c r="C6161" t="s">
        <v>1958</v>
      </c>
    </row>
    <row r="6162" spans="1:4" x14ac:dyDescent="0.35">
      <c r="A6162">
        <v>147</v>
      </c>
      <c r="B6162" t="str">
        <f t="shared" si="80"/>
        <v>BSX-REFOUTE-147</v>
      </c>
      <c r="C6162" t="s">
        <v>1959</v>
      </c>
      <c r="D6162" s="49">
        <f>'Optional Test Detail'!$J$160</f>
        <v>0</v>
      </c>
    </row>
    <row r="6163" spans="1:4" x14ac:dyDescent="0.35">
      <c r="A6163">
        <v>148</v>
      </c>
      <c r="B6163" t="str">
        <f t="shared" si="80"/>
        <v>BSX-REFOUTE-148</v>
      </c>
      <c r="C6163" t="s">
        <v>1960</v>
      </c>
      <c r="D6163" s="49">
        <f>'Optional Test Detail'!$J$161</f>
        <v>0</v>
      </c>
    </row>
    <row r="6164" spans="1:4" x14ac:dyDescent="0.35">
      <c r="A6164">
        <v>149</v>
      </c>
      <c r="B6164" t="str">
        <f t="shared" si="80"/>
        <v>BSX-REFOUTE-149</v>
      </c>
      <c r="C6164" t="s">
        <v>1961</v>
      </c>
      <c r="D6164" s="49">
        <f>'Optional Test Detail'!$J$162</f>
        <v>0</v>
      </c>
    </row>
    <row r="6165" spans="1:4" x14ac:dyDescent="0.35">
      <c r="A6165">
        <v>150</v>
      </c>
      <c r="B6165" t="str">
        <f t="shared" si="80"/>
        <v>BSX-REFOUTE-150</v>
      </c>
      <c r="C6165" t="s">
        <v>1962</v>
      </c>
      <c r="D6165" s="49">
        <f>'Optional Test Detail'!$J$163</f>
        <v>0</v>
      </c>
    </row>
    <row r="6166" spans="1:4" x14ac:dyDescent="0.35">
      <c r="A6166">
        <v>151</v>
      </c>
      <c r="B6166" t="str">
        <f t="shared" si="80"/>
        <v>BSX-REFOUTE-151</v>
      </c>
      <c r="C6166" t="s">
        <v>1963</v>
      </c>
      <c r="D6166" s="49">
        <f>'Optional Test Detail'!$J$164</f>
        <v>0</v>
      </c>
    </row>
    <row r="6167" spans="1:4" x14ac:dyDescent="0.35">
      <c r="A6167">
        <v>152</v>
      </c>
      <c r="B6167" t="str">
        <f t="shared" si="80"/>
        <v>BSX-REFOUTE-152</v>
      </c>
      <c r="C6167" t="s">
        <v>1964</v>
      </c>
      <c r="D6167" s="49">
        <f>'Optional Test Detail'!$J$165</f>
        <v>0</v>
      </c>
    </row>
    <row r="6168" spans="1:4" x14ac:dyDescent="0.35">
      <c r="A6168">
        <v>153</v>
      </c>
      <c r="B6168" t="str">
        <f t="shared" si="80"/>
        <v>BSX-REFOUTE-153</v>
      </c>
      <c r="C6168" t="s">
        <v>1965</v>
      </c>
      <c r="D6168" s="49">
        <f>'Optional Test Detail'!$J$166</f>
        <v>0</v>
      </c>
    </row>
    <row r="6169" spans="1:4" x14ac:dyDescent="0.35">
      <c r="A6169">
        <v>154</v>
      </c>
      <c r="B6169" t="str">
        <f t="shared" si="80"/>
        <v>BSX-REFOUTE-154</v>
      </c>
      <c r="C6169" t="s">
        <v>1966</v>
      </c>
      <c r="D6169" s="49">
        <f>'Optional Test Detail'!$J$167</f>
        <v>0</v>
      </c>
    </row>
    <row r="6170" spans="1:4" x14ac:dyDescent="0.35">
      <c r="A6170">
        <v>155</v>
      </c>
      <c r="B6170" t="str">
        <f t="shared" si="80"/>
        <v>BSX-REFOUTE-155</v>
      </c>
      <c r="C6170" t="s">
        <v>1967</v>
      </c>
      <c r="D6170" s="49">
        <f>'Optional Test Detail'!$J$168</f>
        <v>0</v>
      </c>
    </row>
    <row r="6171" spans="1:4" x14ac:dyDescent="0.35">
      <c r="A6171">
        <v>156</v>
      </c>
      <c r="B6171" t="str">
        <f t="shared" si="80"/>
        <v>BSX-REFOUTE-156</v>
      </c>
      <c r="C6171" t="s">
        <v>1968</v>
      </c>
      <c r="D6171" s="49">
        <f>'Optional Test Detail'!$J$169</f>
        <v>0</v>
      </c>
    </row>
    <row r="6172" spans="1:4" x14ac:dyDescent="0.35">
      <c r="A6172">
        <v>157</v>
      </c>
      <c r="B6172" t="str">
        <f t="shared" si="80"/>
        <v>BSX-REFOUTE-157</v>
      </c>
      <c r="C6172" t="s">
        <v>1969</v>
      </c>
      <c r="D6172" s="49">
        <f>'Optional Test Detail'!$J$170</f>
        <v>0</v>
      </c>
    </row>
    <row r="6173" spans="1:4" x14ac:dyDescent="0.35">
      <c r="A6173">
        <v>158</v>
      </c>
      <c r="B6173" t="str">
        <f t="shared" si="80"/>
        <v>BSX-REFOUTE-158</v>
      </c>
      <c r="C6173" t="s">
        <v>1970</v>
      </c>
      <c r="D6173" s="49">
        <f>'Optional Test Detail'!$J$171</f>
        <v>0</v>
      </c>
    </row>
    <row r="6174" spans="1:4" x14ac:dyDescent="0.35">
      <c r="A6174">
        <v>159</v>
      </c>
      <c r="B6174" t="str">
        <f t="shared" si="80"/>
        <v>BSX-REFOUTE-159</v>
      </c>
      <c r="C6174" t="s">
        <v>1971</v>
      </c>
      <c r="D6174" s="49">
        <f>'Optional Test Detail'!$J$172</f>
        <v>0</v>
      </c>
    </row>
    <row r="6175" spans="1:4" x14ac:dyDescent="0.35">
      <c r="A6175">
        <v>160</v>
      </c>
      <c r="B6175" t="str">
        <f t="shared" si="80"/>
        <v>BSX-REFOUTE-160</v>
      </c>
      <c r="C6175" t="s">
        <v>1972</v>
      </c>
      <c r="D6175" s="49">
        <f>'Optional Test Detail'!$J$173</f>
        <v>0</v>
      </c>
    </row>
    <row r="6176" spans="1:4" x14ac:dyDescent="0.35">
      <c r="A6176">
        <v>161</v>
      </c>
      <c r="B6176" t="str">
        <f t="shared" si="80"/>
        <v>BSX-REFOUTE-161</v>
      </c>
      <c r="C6176" t="s">
        <v>2021</v>
      </c>
      <c r="D6176" s="49">
        <f>'Optional Test Detail'!$J$174</f>
        <v>0</v>
      </c>
    </row>
    <row r="6177" spans="1:4" x14ac:dyDescent="0.35">
      <c r="A6177" t="s">
        <v>2297</v>
      </c>
      <c r="B6177" t="str">
        <f t="shared" si="80"/>
        <v/>
      </c>
    </row>
    <row r="6178" spans="1:4" x14ac:dyDescent="0.35">
      <c r="A6178" t="s">
        <v>2297</v>
      </c>
      <c r="B6178" t="str">
        <f t="shared" si="80"/>
        <v/>
      </c>
      <c r="C6178" t="s">
        <v>2068</v>
      </c>
    </row>
    <row r="6179" spans="1:4" x14ac:dyDescent="0.35">
      <c r="A6179">
        <v>162</v>
      </c>
      <c r="B6179" t="str">
        <f t="shared" si="80"/>
        <v>BSX-REFOUTE-162</v>
      </c>
      <c r="C6179" t="s">
        <v>1973</v>
      </c>
      <c r="D6179" s="49">
        <f>'Optional Test Detail'!$J$177</f>
        <v>0</v>
      </c>
    </row>
    <row r="6180" spans="1:4" x14ac:dyDescent="0.35">
      <c r="A6180">
        <v>163</v>
      </c>
      <c r="B6180" t="str">
        <f t="shared" si="80"/>
        <v>BSX-REFOUTE-163</v>
      </c>
      <c r="C6180" t="s">
        <v>1974</v>
      </c>
      <c r="D6180" s="49">
        <f>'Optional Test Detail'!$J$178</f>
        <v>0</v>
      </c>
    </row>
    <row r="6181" spans="1:4" x14ac:dyDescent="0.35">
      <c r="A6181">
        <v>164</v>
      </c>
      <c r="B6181" t="str">
        <f t="shared" si="80"/>
        <v>BSX-REFOUTE-164</v>
      </c>
      <c r="C6181" t="s">
        <v>1975</v>
      </c>
      <c r="D6181" s="49">
        <f>'Optional Test Detail'!$J$179</f>
        <v>0</v>
      </c>
    </row>
    <row r="6182" spans="1:4" x14ac:dyDescent="0.35">
      <c r="A6182">
        <v>165</v>
      </c>
      <c r="B6182" t="str">
        <f t="shared" si="80"/>
        <v>BSX-REFOUTE-165</v>
      </c>
      <c r="C6182" t="s">
        <v>1976</v>
      </c>
      <c r="D6182" s="49">
        <f>'Optional Test Detail'!$J$180</f>
        <v>0</v>
      </c>
    </row>
    <row r="6183" spans="1:4" x14ac:dyDescent="0.35">
      <c r="A6183">
        <v>166</v>
      </c>
      <c r="B6183" t="str">
        <f t="shared" si="80"/>
        <v>BSX-REFOUTE-166</v>
      </c>
      <c r="C6183" t="s">
        <v>1977</v>
      </c>
      <c r="D6183" s="49">
        <f>'Optional Test Detail'!$J$181</f>
        <v>0</v>
      </c>
    </row>
    <row r="6184" spans="1:4" x14ac:dyDescent="0.35">
      <c r="A6184">
        <v>167</v>
      </c>
      <c r="B6184" t="str">
        <f t="shared" si="80"/>
        <v>BSX-REFOUTE-167</v>
      </c>
      <c r="C6184" t="s">
        <v>1978</v>
      </c>
      <c r="D6184" s="49">
        <f>'Optional Test Detail'!$J$182</f>
        <v>0</v>
      </c>
    </row>
    <row r="6185" spans="1:4" x14ac:dyDescent="0.35">
      <c r="A6185">
        <v>168</v>
      </c>
      <c r="B6185" t="str">
        <f t="shared" si="80"/>
        <v>BSX-REFOUTE-168</v>
      </c>
      <c r="C6185" t="s">
        <v>1979</v>
      </c>
      <c r="D6185" s="49">
        <f>'Optional Test Detail'!$J$183</f>
        <v>0</v>
      </c>
    </row>
    <row r="6186" spans="1:4" x14ac:dyDescent="0.35">
      <c r="A6186">
        <v>169</v>
      </c>
      <c r="B6186" t="str">
        <f t="shared" si="80"/>
        <v>BSX-REFOUTE-169</v>
      </c>
      <c r="C6186" t="s">
        <v>1980</v>
      </c>
      <c r="D6186" s="49">
        <f>'Optional Test Detail'!$J$184</f>
        <v>0</v>
      </c>
    </row>
    <row r="6187" spans="1:4" x14ac:dyDescent="0.35">
      <c r="A6187">
        <v>170</v>
      </c>
      <c r="B6187" t="str">
        <f t="shared" si="80"/>
        <v>BSX-REFOUTE-170</v>
      </c>
      <c r="C6187" t="s">
        <v>1981</v>
      </c>
      <c r="D6187" s="49">
        <f>'Optional Test Detail'!$J$185</f>
        <v>0</v>
      </c>
    </row>
    <row r="6188" spans="1:4" x14ac:dyDescent="0.35">
      <c r="A6188">
        <v>171</v>
      </c>
      <c r="B6188" t="str">
        <f t="shared" si="80"/>
        <v>BSX-REFOUTE-171</v>
      </c>
      <c r="C6188" t="s">
        <v>1982</v>
      </c>
      <c r="D6188" s="49">
        <f>'Optional Test Detail'!$J$186</f>
        <v>0</v>
      </c>
    </row>
    <row r="6189" spans="1:4" x14ac:dyDescent="0.35">
      <c r="A6189">
        <v>172</v>
      </c>
      <c r="B6189" t="str">
        <f t="shared" si="80"/>
        <v>BSX-REFOUTE-172</v>
      </c>
      <c r="C6189" t="s">
        <v>1983</v>
      </c>
      <c r="D6189" s="49">
        <f>'Optional Test Detail'!$J$187</f>
        <v>0</v>
      </c>
    </row>
    <row r="6190" spans="1:4" x14ac:dyDescent="0.35">
      <c r="A6190">
        <v>173</v>
      </c>
      <c r="B6190" t="str">
        <f t="shared" si="80"/>
        <v>BSX-REFOUTE-173</v>
      </c>
      <c r="C6190" t="s">
        <v>1984</v>
      </c>
      <c r="D6190" s="49">
        <f>'Optional Test Detail'!$J$188</f>
        <v>0</v>
      </c>
    </row>
    <row r="6191" spans="1:4" x14ac:dyDescent="0.35">
      <c r="A6191">
        <v>174</v>
      </c>
      <c r="B6191" t="str">
        <f t="shared" si="80"/>
        <v>BSX-REFOUTE-174</v>
      </c>
      <c r="C6191" t="s">
        <v>1985</v>
      </c>
      <c r="D6191" s="49">
        <f>'Optional Test Detail'!$J$189</f>
        <v>0</v>
      </c>
    </row>
    <row r="6192" spans="1:4" x14ac:dyDescent="0.35">
      <c r="A6192">
        <v>175</v>
      </c>
      <c r="B6192" t="str">
        <f t="shared" si="80"/>
        <v>BSX-REFOUTE-175</v>
      </c>
      <c r="C6192" t="s">
        <v>1986</v>
      </c>
      <c r="D6192" s="49">
        <f>'Optional Test Detail'!$J$190</f>
        <v>0</v>
      </c>
    </row>
    <row r="6193" spans="1:4" x14ac:dyDescent="0.35">
      <c r="A6193">
        <v>176</v>
      </c>
      <c r="B6193" t="str">
        <f t="shared" si="80"/>
        <v>BSX-REFOUTE-176</v>
      </c>
      <c r="C6193" t="s">
        <v>1987</v>
      </c>
      <c r="D6193" s="49">
        <f>'Optional Test Detail'!$J$191</f>
        <v>0</v>
      </c>
    </row>
    <row r="6194" spans="1:4" x14ac:dyDescent="0.35">
      <c r="A6194">
        <v>177</v>
      </c>
      <c r="B6194" t="str">
        <f t="shared" si="80"/>
        <v>BSX-REFOUTE-177</v>
      </c>
      <c r="C6194" t="s">
        <v>1988</v>
      </c>
      <c r="D6194" s="49">
        <f>'Optional Test Detail'!$J$192</f>
        <v>0</v>
      </c>
    </row>
    <row r="6195" spans="1:4" x14ac:dyDescent="0.35">
      <c r="A6195">
        <v>178</v>
      </c>
      <c r="B6195" t="str">
        <f t="shared" si="80"/>
        <v>BSX-REFOUTE-178</v>
      </c>
      <c r="C6195" t="s">
        <v>1989</v>
      </c>
      <c r="D6195" s="49">
        <f>'Optional Test Detail'!$J$193</f>
        <v>0</v>
      </c>
    </row>
    <row r="6196" spans="1:4" x14ac:dyDescent="0.35">
      <c r="A6196">
        <v>179</v>
      </c>
      <c r="B6196" t="str">
        <f t="shared" si="80"/>
        <v>BSX-REFOUTE-179</v>
      </c>
      <c r="C6196" t="s">
        <v>1990</v>
      </c>
      <c r="D6196" s="49">
        <f>'Optional Test Detail'!$J$194</f>
        <v>0</v>
      </c>
    </row>
    <row r="6197" spans="1:4" x14ac:dyDescent="0.35">
      <c r="A6197">
        <v>180</v>
      </c>
      <c r="B6197" t="str">
        <f t="shared" si="80"/>
        <v>BSX-REFOUTE-180</v>
      </c>
      <c r="C6197" t="s">
        <v>1991</v>
      </c>
      <c r="D6197" s="49">
        <f>'Optional Test Detail'!$J$195</f>
        <v>0</v>
      </c>
    </row>
    <row r="6198" spans="1:4" x14ac:dyDescent="0.35">
      <c r="A6198">
        <v>181</v>
      </c>
      <c r="B6198" t="str">
        <f t="shared" si="80"/>
        <v>BSX-REFOUTE-181</v>
      </c>
      <c r="C6198" t="s">
        <v>1992</v>
      </c>
      <c r="D6198" s="49">
        <f>'Optional Test Detail'!$J$196</f>
        <v>0</v>
      </c>
    </row>
    <row r="6199" spans="1:4" x14ac:dyDescent="0.35">
      <c r="A6199">
        <v>182</v>
      </c>
      <c r="B6199" t="str">
        <f t="shared" si="80"/>
        <v>BSX-REFOUTE-182</v>
      </c>
      <c r="C6199" t="s">
        <v>1993</v>
      </c>
      <c r="D6199" s="49">
        <f>'Optional Test Detail'!$J$197</f>
        <v>0</v>
      </c>
    </row>
    <row r="6200" spans="1:4" x14ac:dyDescent="0.35">
      <c r="A6200">
        <v>183</v>
      </c>
      <c r="B6200" t="str">
        <f t="shared" si="80"/>
        <v>BSX-REFOUTE-183</v>
      </c>
      <c r="C6200" t="s">
        <v>1994</v>
      </c>
      <c r="D6200" s="49">
        <f>'Optional Test Detail'!$J$198</f>
        <v>0</v>
      </c>
    </row>
    <row r="6201" spans="1:4" x14ac:dyDescent="0.35">
      <c r="A6201">
        <v>184</v>
      </c>
      <c r="B6201" t="str">
        <f t="shared" si="80"/>
        <v>BSX-REFOUTE-184</v>
      </c>
      <c r="C6201" t="s">
        <v>1995</v>
      </c>
      <c r="D6201" s="49">
        <f>'Optional Test Detail'!$J$199</f>
        <v>0</v>
      </c>
    </row>
    <row r="6202" spans="1:4" x14ac:dyDescent="0.35">
      <c r="A6202">
        <v>185</v>
      </c>
      <c r="B6202" t="str">
        <f t="shared" si="80"/>
        <v>BSX-REFOUTE-185</v>
      </c>
      <c r="C6202" t="s">
        <v>1996</v>
      </c>
      <c r="D6202" s="49">
        <f>'Optional Test Detail'!$J$200</f>
        <v>0</v>
      </c>
    </row>
    <row r="6203" spans="1:4" x14ac:dyDescent="0.35">
      <c r="A6203">
        <v>186</v>
      </c>
      <c r="B6203" t="str">
        <f t="shared" si="80"/>
        <v>BSX-REFOUTE-186</v>
      </c>
      <c r="C6203" t="s">
        <v>1997</v>
      </c>
      <c r="D6203" s="49">
        <f>'Optional Test Detail'!$J$201</f>
        <v>0</v>
      </c>
    </row>
    <row r="6204" spans="1:4" x14ac:dyDescent="0.35">
      <c r="A6204">
        <v>187</v>
      </c>
      <c r="B6204" t="str">
        <f t="shared" si="80"/>
        <v>BSX-REFOUTE-187</v>
      </c>
      <c r="C6204" t="s">
        <v>1998</v>
      </c>
      <c r="D6204" s="49">
        <f>'Optional Test Detail'!$J$202</f>
        <v>0</v>
      </c>
    </row>
    <row r="6205" spans="1:4" x14ac:dyDescent="0.35">
      <c r="A6205">
        <v>188</v>
      </c>
      <c r="B6205" t="str">
        <f t="shared" si="80"/>
        <v>BSX-REFOUTE-188</v>
      </c>
      <c r="C6205" t="s">
        <v>1999</v>
      </c>
      <c r="D6205" s="49">
        <f>'Optional Test Detail'!$J$203</f>
        <v>0</v>
      </c>
    </row>
    <row r="6206" spans="1:4" x14ac:dyDescent="0.35">
      <c r="A6206">
        <v>189</v>
      </c>
      <c r="B6206" t="str">
        <f t="shared" si="80"/>
        <v>BSX-REFOUTE-189</v>
      </c>
      <c r="C6206" t="s">
        <v>2000</v>
      </c>
      <c r="D6206" s="49">
        <f>'Optional Test Detail'!$J$204</f>
        <v>0</v>
      </c>
    </row>
    <row r="6207" spans="1:4" x14ac:dyDescent="0.35">
      <c r="A6207">
        <v>190</v>
      </c>
      <c r="B6207" t="str">
        <f t="shared" ref="B6207:B6270" si="81">IF(A6207="","",CONCATENATE("BSX-REFOUTE-",A6207))</f>
        <v>BSX-REFOUTE-190</v>
      </c>
      <c r="C6207" t="s">
        <v>2001</v>
      </c>
      <c r="D6207" s="49">
        <f>'Optional Test Detail'!$J$205</f>
        <v>0</v>
      </c>
    </row>
    <row r="6208" spans="1:4" x14ac:dyDescent="0.35">
      <c r="A6208">
        <v>191</v>
      </c>
      <c r="B6208" t="str">
        <f t="shared" si="81"/>
        <v>BSX-REFOUTE-191</v>
      </c>
      <c r="C6208" t="s">
        <v>2002</v>
      </c>
      <c r="D6208" s="49">
        <f>'Optional Test Detail'!$J$206</f>
        <v>0</v>
      </c>
    </row>
    <row r="6209" spans="1:4" x14ac:dyDescent="0.35">
      <c r="A6209">
        <v>192</v>
      </c>
      <c r="B6209" t="str">
        <f t="shared" si="81"/>
        <v>BSX-REFOUTE-192</v>
      </c>
      <c r="C6209" t="s">
        <v>2003</v>
      </c>
      <c r="D6209" s="49">
        <f>'Optional Test Detail'!$J$207</f>
        <v>0</v>
      </c>
    </row>
    <row r="6210" spans="1:4" x14ac:dyDescent="0.35">
      <c r="A6210">
        <v>193</v>
      </c>
      <c r="B6210" t="str">
        <f t="shared" si="81"/>
        <v>BSX-REFOUTE-193</v>
      </c>
      <c r="C6210" t="s">
        <v>2004</v>
      </c>
      <c r="D6210" s="49">
        <f>'Optional Test Detail'!$J$208</f>
        <v>0</v>
      </c>
    </row>
    <row r="6211" spans="1:4" x14ac:dyDescent="0.35">
      <c r="A6211">
        <v>194</v>
      </c>
      <c r="B6211" t="str">
        <f t="shared" si="81"/>
        <v>BSX-REFOUTE-194</v>
      </c>
      <c r="C6211" t="s">
        <v>2005</v>
      </c>
      <c r="D6211" s="49">
        <f>'Optional Test Detail'!$J$209</f>
        <v>0</v>
      </c>
    </row>
    <row r="6212" spans="1:4" x14ac:dyDescent="0.35">
      <c r="A6212">
        <v>195</v>
      </c>
      <c r="B6212" t="str">
        <f t="shared" si="81"/>
        <v>BSX-REFOUTE-195</v>
      </c>
      <c r="C6212" t="s">
        <v>2006</v>
      </c>
      <c r="D6212" s="49">
        <f>'Optional Test Detail'!$J$210</f>
        <v>0</v>
      </c>
    </row>
    <row r="6213" spans="1:4" x14ac:dyDescent="0.35">
      <c r="A6213">
        <v>196</v>
      </c>
      <c r="B6213" t="str">
        <f t="shared" si="81"/>
        <v>BSX-REFOUTE-196</v>
      </c>
      <c r="C6213" t="s">
        <v>2007</v>
      </c>
      <c r="D6213" s="49">
        <f>'Optional Test Detail'!$J$211</f>
        <v>0</v>
      </c>
    </row>
    <row r="6214" spans="1:4" x14ac:dyDescent="0.35">
      <c r="A6214">
        <v>197</v>
      </c>
      <c r="B6214" t="str">
        <f t="shared" si="81"/>
        <v>BSX-REFOUTE-197</v>
      </c>
      <c r="C6214" t="s">
        <v>2008</v>
      </c>
      <c r="D6214" s="49">
        <f>'Optional Test Detail'!$J$212</f>
        <v>0</v>
      </c>
    </row>
    <row r="6215" spans="1:4" x14ac:dyDescent="0.35">
      <c r="A6215">
        <v>198</v>
      </c>
      <c r="B6215" t="str">
        <f t="shared" si="81"/>
        <v>BSX-REFOUTE-198</v>
      </c>
      <c r="C6215" t="s">
        <v>2009</v>
      </c>
      <c r="D6215" s="49">
        <f>'Optional Test Detail'!$J$213</f>
        <v>0</v>
      </c>
    </row>
    <row r="6216" spans="1:4" x14ac:dyDescent="0.35">
      <c r="A6216">
        <v>199</v>
      </c>
      <c r="B6216" t="str">
        <f t="shared" si="81"/>
        <v>BSX-REFOUTE-199</v>
      </c>
      <c r="C6216" t="s">
        <v>2010</v>
      </c>
      <c r="D6216" s="49">
        <f>'Optional Test Detail'!$J$214</f>
        <v>0</v>
      </c>
    </row>
    <row r="6217" spans="1:4" x14ac:dyDescent="0.35">
      <c r="A6217">
        <v>200</v>
      </c>
      <c r="B6217" t="str">
        <f t="shared" si="81"/>
        <v>BSX-REFOUTE-200</v>
      </c>
      <c r="C6217" t="s">
        <v>2011</v>
      </c>
      <c r="D6217" s="49">
        <f>'Optional Test Detail'!$J$215</f>
        <v>0</v>
      </c>
    </row>
    <row r="6218" spans="1:4" x14ac:dyDescent="0.35">
      <c r="A6218">
        <v>201</v>
      </c>
      <c r="B6218" t="str">
        <f t="shared" si="81"/>
        <v>BSX-REFOUTE-201</v>
      </c>
      <c r="C6218" t="s">
        <v>2012</v>
      </c>
      <c r="D6218" s="49">
        <f>'Optional Test Detail'!$J$216</f>
        <v>0</v>
      </c>
    </row>
    <row r="6219" spans="1:4" x14ac:dyDescent="0.35">
      <c r="A6219">
        <v>202</v>
      </c>
      <c r="B6219" t="str">
        <f t="shared" si="81"/>
        <v>BSX-REFOUTE-202</v>
      </c>
      <c r="C6219" t="s">
        <v>2013</v>
      </c>
      <c r="D6219" s="49">
        <f>'Optional Test Detail'!$J$217</f>
        <v>0</v>
      </c>
    </row>
    <row r="6220" spans="1:4" x14ac:dyDescent="0.35">
      <c r="A6220">
        <v>203</v>
      </c>
      <c r="B6220" t="str">
        <f t="shared" si="81"/>
        <v>BSX-REFOUTE-203</v>
      </c>
      <c r="C6220" t="s">
        <v>2014</v>
      </c>
      <c r="D6220" s="49">
        <f>'Optional Test Detail'!$J$218</f>
        <v>0</v>
      </c>
    </row>
    <row r="6221" spans="1:4" x14ac:dyDescent="0.35">
      <c r="A6221">
        <v>204</v>
      </c>
      <c r="B6221" t="str">
        <f t="shared" si="81"/>
        <v>BSX-REFOUTE-204</v>
      </c>
      <c r="C6221" t="s">
        <v>2015</v>
      </c>
      <c r="D6221" s="49">
        <f>'Optional Test Detail'!$J$219</f>
        <v>0</v>
      </c>
    </row>
    <row r="6222" spans="1:4" x14ac:dyDescent="0.35">
      <c r="A6222">
        <v>205</v>
      </c>
      <c r="B6222" t="str">
        <f t="shared" si="81"/>
        <v>BSX-REFOUTE-205</v>
      </c>
      <c r="C6222" t="s">
        <v>2016</v>
      </c>
      <c r="D6222" s="49">
        <f>'Optional Test Detail'!$J$220</f>
        <v>0</v>
      </c>
    </row>
    <row r="6223" spans="1:4" x14ac:dyDescent="0.35">
      <c r="A6223">
        <v>206</v>
      </c>
      <c r="B6223" t="str">
        <f t="shared" si="81"/>
        <v>BSX-REFOUTE-206</v>
      </c>
      <c r="C6223" t="s">
        <v>2017</v>
      </c>
      <c r="D6223" s="49">
        <f>'Optional Test Detail'!$J$221</f>
        <v>0</v>
      </c>
    </row>
    <row r="6224" spans="1:4" x14ac:dyDescent="0.35">
      <c r="A6224">
        <v>207</v>
      </c>
      <c r="B6224" t="str">
        <f t="shared" si="81"/>
        <v>BSX-REFOUTE-207</v>
      </c>
      <c r="C6224" t="s">
        <v>2018</v>
      </c>
      <c r="D6224" s="49">
        <f>'Optional Test Detail'!$J$222</f>
        <v>0</v>
      </c>
    </row>
    <row r="6225" spans="1:4" x14ac:dyDescent="0.35">
      <c r="A6225">
        <v>208</v>
      </c>
      <c r="B6225" t="str">
        <f t="shared" si="81"/>
        <v>BSX-REFOUTE-208</v>
      </c>
      <c r="C6225" t="s">
        <v>2019</v>
      </c>
      <c r="D6225" s="49">
        <f>'Optional Test Detail'!$J$223</f>
        <v>0</v>
      </c>
    </row>
    <row r="6226" spans="1:4" x14ac:dyDescent="0.35">
      <c r="A6226">
        <v>209</v>
      </c>
      <c r="B6226" t="str">
        <f t="shared" si="81"/>
        <v>BSX-REFOUTE-209</v>
      </c>
      <c r="C6226" t="s">
        <v>2020</v>
      </c>
      <c r="D6226" s="49">
        <f>'Optional Test Detail'!$J$224</f>
        <v>0</v>
      </c>
    </row>
    <row r="6227" spans="1:4" x14ac:dyDescent="0.35">
      <c r="A6227" t="s">
        <v>2297</v>
      </c>
      <c r="B6227" t="str">
        <f t="shared" si="81"/>
        <v/>
      </c>
    </row>
    <row r="6228" spans="1:4" x14ac:dyDescent="0.35">
      <c r="A6228" t="s">
        <v>2297</v>
      </c>
      <c r="B6228" t="str">
        <f t="shared" si="81"/>
        <v/>
      </c>
      <c r="C6228" t="s">
        <v>2069</v>
      </c>
    </row>
    <row r="6229" spans="1:4" x14ac:dyDescent="0.35">
      <c r="A6229">
        <v>210</v>
      </c>
      <c r="B6229" t="str">
        <f t="shared" si="81"/>
        <v>BSX-REFOUTE-210</v>
      </c>
      <c r="C6229" t="s">
        <v>2022</v>
      </c>
      <c r="D6229" s="49">
        <f>'Optional Test Detail'!$J$227</f>
        <v>0</v>
      </c>
    </row>
    <row r="6230" spans="1:4" x14ac:dyDescent="0.35">
      <c r="A6230">
        <v>211</v>
      </c>
      <c r="B6230" t="str">
        <f t="shared" si="81"/>
        <v>BSX-REFOUTE-211</v>
      </c>
      <c r="C6230" t="s">
        <v>2023</v>
      </c>
      <c r="D6230" s="49">
        <f>'Optional Test Detail'!$J$228</f>
        <v>0</v>
      </c>
    </row>
    <row r="6231" spans="1:4" x14ac:dyDescent="0.35">
      <c r="A6231">
        <v>212</v>
      </c>
      <c r="B6231" t="str">
        <f t="shared" si="81"/>
        <v>BSX-REFOUTE-212</v>
      </c>
      <c r="C6231" t="s">
        <v>2024</v>
      </c>
      <c r="D6231" s="49">
        <f>'Optional Test Detail'!$J$229</f>
        <v>0</v>
      </c>
    </row>
    <row r="6232" spans="1:4" x14ac:dyDescent="0.35">
      <c r="A6232">
        <v>213</v>
      </c>
      <c r="B6232" t="str">
        <f t="shared" si="81"/>
        <v>BSX-REFOUTE-213</v>
      </c>
      <c r="C6232" t="s">
        <v>2025</v>
      </c>
      <c r="D6232" s="49">
        <f>'Optional Test Detail'!$J$230</f>
        <v>0</v>
      </c>
    </row>
    <row r="6233" spans="1:4" x14ac:dyDescent="0.35">
      <c r="A6233">
        <v>214</v>
      </c>
      <c r="B6233" t="str">
        <f t="shared" si="81"/>
        <v>BSX-REFOUTE-214</v>
      </c>
      <c r="C6233" t="s">
        <v>2026</v>
      </c>
      <c r="D6233" s="49">
        <f>'Optional Test Detail'!$J$231</f>
        <v>0</v>
      </c>
    </row>
    <row r="6234" spans="1:4" x14ac:dyDescent="0.35">
      <c r="A6234">
        <v>215</v>
      </c>
      <c r="B6234" t="str">
        <f t="shared" si="81"/>
        <v>BSX-REFOUTE-215</v>
      </c>
      <c r="C6234" t="s">
        <v>2027</v>
      </c>
      <c r="D6234" s="49">
        <f>'Optional Test Detail'!$J$232</f>
        <v>0</v>
      </c>
    </row>
    <row r="6235" spans="1:4" x14ac:dyDescent="0.35">
      <c r="A6235">
        <v>216</v>
      </c>
      <c r="B6235" t="str">
        <f t="shared" si="81"/>
        <v>BSX-REFOUTE-216</v>
      </c>
      <c r="C6235" t="s">
        <v>2028</v>
      </c>
      <c r="D6235" s="49">
        <f>'Optional Test Detail'!$J$233</f>
        <v>0</v>
      </c>
    </row>
    <row r="6236" spans="1:4" x14ac:dyDescent="0.35">
      <c r="A6236">
        <v>217</v>
      </c>
      <c r="B6236" t="str">
        <f t="shared" si="81"/>
        <v>BSX-REFOUTE-217</v>
      </c>
      <c r="C6236" t="s">
        <v>2029</v>
      </c>
      <c r="D6236" s="49">
        <f>'Optional Test Detail'!$J$234</f>
        <v>0</v>
      </c>
    </row>
    <row r="6237" spans="1:4" x14ac:dyDescent="0.35">
      <c r="A6237">
        <v>218</v>
      </c>
      <c r="B6237" t="str">
        <f t="shared" si="81"/>
        <v>BSX-REFOUTE-218</v>
      </c>
      <c r="C6237" t="s">
        <v>2030</v>
      </c>
      <c r="D6237" s="49">
        <f>'Optional Test Detail'!$J$235</f>
        <v>0</v>
      </c>
    </row>
    <row r="6238" spans="1:4" x14ac:dyDescent="0.35">
      <c r="A6238">
        <v>219</v>
      </c>
      <c r="B6238" t="str">
        <f t="shared" si="81"/>
        <v>BSX-REFOUTE-219</v>
      </c>
      <c r="C6238" t="s">
        <v>2031</v>
      </c>
      <c r="D6238" s="49">
        <f>'Optional Test Detail'!$J$236</f>
        <v>0</v>
      </c>
    </row>
    <row r="6239" spans="1:4" x14ac:dyDescent="0.35">
      <c r="A6239">
        <v>220</v>
      </c>
      <c r="B6239" t="str">
        <f t="shared" si="81"/>
        <v>BSX-REFOUTE-220</v>
      </c>
      <c r="C6239" t="s">
        <v>2032</v>
      </c>
      <c r="D6239" s="49">
        <f>'Optional Test Detail'!$J$237</f>
        <v>0</v>
      </c>
    </row>
    <row r="6240" spans="1:4" x14ac:dyDescent="0.35">
      <c r="A6240">
        <v>221</v>
      </c>
      <c r="B6240" t="str">
        <f t="shared" si="81"/>
        <v>BSX-REFOUTE-221</v>
      </c>
      <c r="C6240" t="s">
        <v>2033</v>
      </c>
      <c r="D6240" s="49">
        <f>'Optional Test Detail'!$J$238</f>
        <v>0</v>
      </c>
    </row>
    <row r="6241" spans="1:4" x14ac:dyDescent="0.35">
      <c r="A6241">
        <v>222</v>
      </c>
      <c r="B6241" t="str">
        <f t="shared" si="81"/>
        <v>BSX-REFOUTE-222</v>
      </c>
      <c r="C6241" t="s">
        <v>2034</v>
      </c>
      <c r="D6241" s="49">
        <f>'Optional Test Detail'!$J$239</f>
        <v>0</v>
      </c>
    </row>
    <row r="6242" spans="1:4" x14ac:dyDescent="0.35">
      <c r="A6242">
        <v>223</v>
      </c>
      <c r="B6242" t="str">
        <f t="shared" si="81"/>
        <v>BSX-REFOUTE-223</v>
      </c>
      <c r="C6242" t="s">
        <v>2035</v>
      </c>
      <c r="D6242" s="49">
        <f>'Optional Test Detail'!$J$240</f>
        <v>0</v>
      </c>
    </row>
    <row r="6243" spans="1:4" x14ac:dyDescent="0.35">
      <c r="A6243">
        <v>224</v>
      </c>
      <c r="B6243" t="str">
        <f t="shared" si="81"/>
        <v>BSX-REFOUTE-224</v>
      </c>
      <c r="C6243" t="s">
        <v>2036</v>
      </c>
      <c r="D6243" s="49">
        <f>'Optional Test Detail'!$J$241</f>
        <v>0</v>
      </c>
    </row>
    <row r="6244" spans="1:4" x14ac:dyDescent="0.35">
      <c r="A6244">
        <v>225</v>
      </c>
      <c r="B6244" t="str">
        <f t="shared" si="81"/>
        <v>BSX-REFOUTE-225</v>
      </c>
      <c r="C6244" t="s">
        <v>2037</v>
      </c>
      <c r="D6244" s="49">
        <f>'Optional Test Detail'!$J$242</f>
        <v>0</v>
      </c>
    </row>
    <row r="6245" spans="1:4" x14ac:dyDescent="0.35">
      <c r="A6245">
        <v>226</v>
      </c>
      <c r="B6245" t="str">
        <f t="shared" si="81"/>
        <v>BSX-REFOUTE-226</v>
      </c>
      <c r="C6245" t="s">
        <v>2038</v>
      </c>
      <c r="D6245" s="49">
        <f>'Optional Test Detail'!$J$243</f>
        <v>0</v>
      </c>
    </row>
    <row r="6246" spans="1:4" x14ac:dyDescent="0.35">
      <c r="A6246">
        <v>227</v>
      </c>
      <c r="B6246" t="str">
        <f t="shared" si="81"/>
        <v>BSX-REFOUTE-227</v>
      </c>
      <c r="C6246" t="s">
        <v>2039</v>
      </c>
      <c r="D6246" s="49">
        <f>'Optional Test Detail'!$J$244</f>
        <v>0</v>
      </c>
    </row>
    <row r="6247" spans="1:4" x14ac:dyDescent="0.35">
      <c r="A6247">
        <v>228</v>
      </c>
      <c r="B6247" t="str">
        <f t="shared" si="81"/>
        <v>BSX-REFOUTE-228</v>
      </c>
      <c r="C6247" t="s">
        <v>2040</v>
      </c>
      <c r="D6247" s="49">
        <f>'Optional Test Detail'!$J$245</f>
        <v>0</v>
      </c>
    </row>
    <row r="6248" spans="1:4" x14ac:dyDescent="0.35">
      <c r="A6248">
        <v>229</v>
      </c>
      <c r="B6248" t="str">
        <f t="shared" si="81"/>
        <v>BSX-REFOUTE-229</v>
      </c>
      <c r="C6248" t="s">
        <v>2041</v>
      </c>
      <c r="D6248" s="49">
        <f>'Optional Test Detail'!$J$246</f>
        <v>0</v>
      </c>
    </row>
    <row r="6249" spans="1:4" x14ac:dyDescent="0.35">
      <c r="A6249">
        <v>230</v>
      </c>
      <c r="B6249" t="str">
        <f t="shared" si="81"/>
        <v>BSX-REFOUTE-230</v>
      </c>
      <c r="C6249" t="s">
        <v>2042</v>
      </c>
      <c r="D6249" s="49">
        <f>'Optional Test Detail'!$J$247</f>
        <v>0</v>
      </c>
    </row>
    <row r="6250" spans="1:4" x14ac:dyDescent="0.35">
      <c r="A6250">
        <v>231</v>
      </c>
      <c r="B6250" t="str">
        <f t="shared" si="81"/>
        <v>BSX-REFOUTE-231</v>
      </c>
      <c r="C6250" t="s">
        <v>2043</v>
      </c>
      <c r="D6250" s="49">
        <f>'Optional Test Detail'!$J$248</f>
        <v>0</v>
      </c>
    </row>
    <row r="6251" spans="1:4" x14ac:dyDescent="0.35">
      <c r="A6251" t="s">
        <v>2297</v>
      </c>
      <c r="B6251" t="str">
        <f t="shared" si="81"/>
        <v/>
      </c>
    </row>
    <row r="6252" spans="1:4" x14ac:dyDescent="0.35">
      <c r="A6252" t="s">
        <v>2297</v>
      </c>
      <c r="B6252" t="str">
        <f t="shared" si="81"/>
        <v/>
      </c>
      <c r="C6252" t="s">
        <v>2070</v>
      </c>
    </row>
    <row r="6253" spans="1:4" x14ac:dyDescent="0.35">
      <c r="A6253">
        <v>232</v>
      </c>
      <c r="B6253" t="str">
        <f t="shared" si="81"/>
        <v>BSX-REFOUTE-232</v>
      </c>
      <c r="C6253" t="s">
        <v>2044</v>
      </c>
      <c r="D6253" s="49">
        <f>'Optional Test Detail'!$J$251</f>
        <v>0</v>
      </c>
    </row>
    <row r="6254" spans="1:4" x14ac:dyDescent="0.35">
      <c r="A6254">
        <v>233</v>
      </c>
      <c r="B6254" t="str">
        <f t="shared" si="81"/>
        <v>BSX-REFOUTE-233</v>
      </c>
      <c r="C6254" t="s">
        <v>2045</v>
      </c>
      <c r="D6254" s="49">
        <f>'Optional Test Detail'!$J$252</f>
        <v>0</v>
      </c>
    </row>
    <row r="6255" spans="1:4" x14ac:dyDescent="0.35">
      <c r="A6255">
        <v>234</v>
      </c>
      <c r="B6255" t="str">
        <f t="shared" si="81"/>
        <v>BSX-REFOUTE-234</v>
      </c>
      <c r="C6255" t="s">
        <v>2046</v>
      </c>
      <c r="D6255" s="49">
        <f>'Optional Test Detail'!$J$253</f>
        <v>0</v>
      </c>
    </row>
    <row r="6256" spans="1:4" x14ac:dyDescent="0.35">
      <c r="A6256">
        <v>235</v>
      </c>
      <c r="B6256" t="str">
        <f t="shared" si="81"/>
        <v>BSX-REFOUTE-235</v>
      </c>
      <c r="C6256" t="s">
        <v>2047</v>
      </c>
      <c r="D6256" s="49">
        <f>'Optional Test Detail'!$J$254</f>
        <v>0</v>
      </c>
    </row>
    <row r="6257" spans="1:4" x14ac:dyDescent="0.35">
      <c r="A6257">
        <v>236</v>
      </c>
      <c r="B6257" t="str">
        <f t="shared" si="81"/>
        <v>BSX-REFOUTE-236</v>
      </c>
      <c r="C6257" t="s">
        <v>2048</v>
      </c>
      <c r="D6257" s="49">
        <f>'Optional Test Detail'!$J$255</f>
        <v>0</v>
      </c>
    </row>
    <row r="6258" spans="1:4" x14ac:dyDescent="0.35">
      <c r="A6258">
        <v>237</v>
      </c>
      <c r="B6258" t="str">
        <f t="shared" si="81"/>
        <v>BSX-REFOUTE-237</v>
      </c>
      <c r="C6258" t="s">
        <v>2049</v>
      </c>
      <c r="D6258" s="49">
        <f>'Optional Test Detail'!$J$256</f>
        <v>0</v>
      </c>
    </row>
    <row r="6259" spans="1:4" x14ac:dyDescent="0.35">
      <c r="A6259">
        <v>238</v>
      </c>
      <c r="B6259" t="str">
        <f t="shared" si="81"/>
        <v>BSX-REFOUTE-238</v>
      </c>
      <c r="C6259" t="s">
        <v>2050</v>
      </c>
      <c r="D6259" s="49">
        <f>'Optional Test Detail'!$J$257</f>
        <v>0</v>
      </c>
    </row>
    <row r="6260" spans="1:4" x14ac:dyDescent="0.35">
      <c r="A6260">
        <v>239</v>
      </c>
      <c r="B6260" t="str">
        <f t="shared" si="81"/>
        <v>BSX-REFOUTE-239</v>
      </c>
      <c r="C6260" t="s">
        <v>2051</v>
      </c>
      <c r="D6260" s="49">
        <f>'Optional Test Detail'!$J$258</f>
        <v>0</v>
      </c>
    </row>
    <row r="6261" spans="1:4" x14ac:dyDescent="0.35">
      <c r="A6261">
        <v>240</v>
      </c>
      <c r="B6261" t="str">
        <f t="shared" si="81"/>
        <v>BSX-REFOUTE-240</v>
      </c>
      <c r="C6261" t="s">
        <v>2052</v>
      </c>
      <c r="D6261" s="49">
        <f>'Optional Test Detail'!$J$259</f>
        <v>0</v>
      </c>
    </row>
    <row r="6262" spans="1:4" x14ac:dyDescent="0.35">
      <c r="A6262">
        <v>241</v>
      </c>
      <c r="B6262" t="str">
        <f t="shared" si="81"/>
        <v>BSX-REFOUTE-241</v>
      </c>
      <c r="C6262" t="s">
        <v>2053</v>
      </c>
      <c r="D6262" s="49">
        <f>'Optional Test Detail'!$J$260</f>
        <v>0</v>
      </c>
    </row>
    <row r="6263" spans="1:4" x14ac:dyDescent="0.35">
      <c r="A6263">
        <v>242</v>
      </c>
      <c r="B6263" t="str">
        <f t="shared" si="81"/>
        <v>BSX-REFOUTE-242</v>
      </c>
      <c r="C6263" t="s">
        <v>2054</v>
      </c>
      <c r="D6263" s="49">
        <f>'Optional Test Detail'!$J$261</f>
        <v>0</v>
      </c>
    </row>
    <row r="6264" spans="1:4" x14ac:dyDescent="0.35">
      <c r="A6264">
        <v>243</v>
      </c>
      <c r="B6264" t="str">
        <f t="shared" si="81"/>
        <v>BSX-REFOUTE-243</v>
      </c>
      <c r="C6264" t="s">
        <v>2055</v>
      </c>
      <c r="D6264" s="49">
        <f>'Optional Test Detail'!$J$262</f>
        <v>0</v>
      </c>
    </row>
    <row r="6265" spans="1:4" x14ac:dyDescent="0.35">
      <c r="A6265">
        <v>244</v>
      </c>
      <c r="B6265" t="str">
        <f t="shared" si="81"/>
        <v>BSX-REFOUTE-244</v>
      </c>
      <c r="C6265" t="s">
        <v>2056</v>
      </c>
      <c r="D6265" s="49">
        <f>'Optional Test Detail'!$J$263</f>
        <v>0</v>
      </c>
    </row>
    <row r="6266" spans="1:4" x14ac:dyDescent="0.35">
      <c r="A6266">
        <v>245</v>
      </c>
      <c r="B6266" t="str">
        <f t="shared" si="81"/>
        <v>BSX-REFOUTE-245</v>
      </c>
      <c r="C6266" t="s">
        <v>2057</v>
      </c>
      <c r="D6266" s="49">
        <f>'Optional Test Detail'!$J$264</f>
        <v>0</v>
      </c>
    </row>
    <row r="6267" spans="1:4" x14ac:dyDescent="0.35">
      <c r="A6267">
        <v>246</v>
      </c>
      <c r="B6267" t="str">
        <f t="shared" si="81"/>
        <v>BSX-REFOUTE-246</v>
      </c>
      <c r="C6267" t="s">
        <v>2058</v>
      </c>
      <c r="D6267" s="49">
        <f>'Optional Test Detail'!$J$265</f>
        <v>0</v>
      </c>
    </row>
    <row r="6268" spans="1:4" x14ac:dyDescent="0.35">
      <c r="A6268">
        <v>247</v>
      </c>
      <c r="B6268" t="str">
        <f t="shared" si="81"/>
        <v>BSX-REFOUTE-247</v>
      </c>
      <c r="C6268" t="s">
        <v>2059</v>
      </c>
      <c r="D6268" s="49">
        <f>'Optional Test Detail'!$J$266</f>
        <v>0</v>
      </c>
    </row>
    <row r="6269" spans="1:4" x14ac:dyDescent="0.35">
      <c r="A6269">
        <v>248</v>
      </c>
      <c r="B6269" t="str">
        <f t="shared" si="81"/>
        <v>BSX-REFOUTE-248</v>
      </c>
      <c r="C6269" t="s">
        <v>2060</v>
      </c>
      <c r="D6269" s="49">
        <f>'Optional Test Detail'!$J$267</f>
        <v>0</v>
      </c>
    </row>
    <row r="6270" spans="1:4" x14ac:dyDescent="0.35">
      <c r="A6270">
        <v>249</v>
      </c>
      <c r="B6270" t="str">
        <f t="shared" si="81"/>
        <v>BSX-REFOUTE-249</v>
      </c>
      <c r="C6270" t="s">
        <v>2061</v>
      </c>
      <c r="D6270" s="49">
        <f>'Optional Test Detail'!$J$268</f>
        <v>0</v>
      </c>
    </row>
    <row r="6271" spans="1:4" x14ac:dyDescent="0.35">
      <c r="A6271">
        <v>250</v>
      </c>
      <c r="B6271" t="str">
        <f t="shared" ref="B6271:B6334" si="82">IF(A6271="","",CONCATENATE("BSX-REFOUTE-",A6271))</f>
        <v>BSX-REFOUTE-250</v>
      </c>
      <c r="C6271" t="s">
        <v>2062</v>
      </c>
      <c r="D6271" s="49">
        <f>'Optional Test Detail'!$J$269</f>
        <v>0</v>
      </c>
    </row>
    <row r="6272" spans="1:4" x14ac:dyDescent="0.35">
      <c r="A6272">
        <v>251</v>
      </c>
      <c r="B6272" t="str">
        <f t="shared" si="82"/>
        <v>BSX-REFOUTE-251</v>
      </c>
      <c r="C6272" t="s">
        <v>2063</v>
      </c>
      <c r="D6272" s="49">
        <f>'Optional Test Detail'!$J$270</f>
        <v>0</v>
      </c>
    </row>
    <row r="6273" spans="1:4" x14ac:dyDescent="0.35">
      <c r="A6273">
        <v>252</v>
      </c>
      <c r="B6273" t="str">
        <f t="shared" si="82"/>
        <v>BSX-REFOUTE-252</v>
      </c>
      <c r="C6273" t="s">
        <v>2064</v>
      </c>
      <c r="D6273" s="49">
        <f>'Optional Test Detail'!$J$271</f>
        <v>0</v>
      </c>
    </row>
    <row r="6274" spans="1:4" x14ac:dyDescent="0.35">
      <c r="A6274">
        <v>253</v>
      </c>
      <c r="B6274" t="str">
        <f t="shared" si="82"/>
        <v>BSX-REFOUTE-253</v>
      </c>
      <c r="C6274" t="s">
        <v>2065</v>
      </c>
      <c r="D6274" s="49">
        <f>'Optional Test Detail'!$J$272</f>
        <v>0</v>
      </c>
    </row>
    <row r="6275" spans="1:4" x14ac:dyDescent="0.35">
      <c r="A6275">
        <v>254</v>
      </c>
      <c r="B6275" t="str">
        <f t="shared" si="82"/>
        <v>BSX-REFOUTE-254</v>
      </c>
      <c r="C6275" t="s">
        <v>2066</v>
      </c>
      <c r="D6275" s="49">
        <f>'Optional Test Detail'!$J$273</f>
        <v>0</v>
      </c>
    </row>
    <row r="6276" spans="1:4" x14ac:dyDescent="0.35">
      <c r="A6276">
        <v>255</v>
      </c>
      <c r="B6276" t="str">
        <f t="shared" si="82"/>
        <v>BSX-REFOUTE-255</v>
      </c>
      <c r="C6276" t="s">
        <v>2067</v>
      </c>
      <c r="D6276" s="49">
        <f>'Optional Test Detail'!$J$274</f>
        <v>0</v>
      </c>
    </row>
    <row r="6277" spans="1:4" x14ac:dyDescent="0.35">
      <c r="A6277">
        <v>256</v>
      </c>
      <c r="B6277" t="str">
        <f t="shared" si="82"/>
        <v>BSX-REFOUTE-256</v>
      </c>
      <c r="C6277" t="s">
        <v>2043</v>
      </c>
      <c r="D6277" s="49">
        <f>'Optional Test Detail'!$J$275</f>
        <v>0</v>
      </c>
    </row>
    <row r="6278" spans="1:4" x14ac:dyDescent="0.35">
      <c r="A6278" t="s">
        <v>2297</v>
      </c>
      <c r="B6278" t="str">
        <f t="shared" si="82"/>
        <v/>
      </c>
    </row>
    <row r="6279" spans="1:4" x14ac:dyDescent="0.35">
      <c r="A6279" t="s">
        <v>2297</v>
      </c>
      <c r="B6279" t="str">
        <f t="shared" si="82"/>
        <v/>
      </c>
      <c r="C6279" t="s">
        <v>2086</v>
      </c>
    </row>
    <row r="6280" spans="1:4" x14ac:dyDescent="0.35">
      <c r="A6280">
        <v>257</v>
      </c>
      <c r="B6280" t="str">
        <f t="shared" si="82"/>
        <v>BSX-REFOUTE-257</v>
      </c>
      <c r="C6280" t="s">
        <v>2071</v>
      </c>
      <c r="D6280" s="49">
        <f>'Optional Test Detail'!$J$278</f>
        <v>0</v>
      </c>
    </row>
    <row r="6281" spans="1:4" x14ac:dyDescent="0.35">
      <c r="A6281">
        <v>258</v>
      </c>
      <c r="B6281" t="str">
        <f t="shared" si="82"/>
        <v>BSX-REFOUTE-258</v>
      </c>
      <c r="C6281" t="s">
        <v>2072</v>
      </c>
      <c r="D6281" s="49">
        <f>'Optional Test Detail'!$J$279</f>
        <v>0</v>
      </c>
    </row>
    <row r="6282" spans="1:4" x14ac:dyDescent="0.35">
      <c r="A6282">
        <v>259</v>
      </c>
      <c r="B6282" t="str">
        <f t="shared" si="82"/>
        <v>BSX-REFOUTE-259</v>
      </c>
      <c r="C6282" t="s">
        <v>2073</v>
      </c>
      <c r="D6282" s="49">
        <f>'Optional Test Detail'!$J$280</f>
        <v>0</v>
      </c>
    </row>
    <row r="6283" spans="1:4" x14ac:dyDescent="0.35">
      <c r="A6283">
        <v>260</v>
      </c>
      <c r="B6283" t="str">
        <f t="shared" si="82"/>
        <v>BSX-REFOUTE-260</v>
      </c>
      <c r="C6283" t="s">
        <v>2074</v>
      </c>
      <c r="D6283" s="49">
        <f>'Optional Test Detail'!$J$281</f>
        <v>0</v>
      </c>
    </row>
    <row r="6284" spans="1:4" x14ac:dyDescent="0.35">
      <c r="A6284">
        <v>261</v>
      </c>
      <c r="B6284" t="str">
        <f t="shared" si="82"/>
        <v>BSX-REFOUTE-261</v>
      </c>
      <c r="C6284" t="s">
        <v>2075</v>
      </c>
      <c r="D6284" s="49">
        <f>'Optional Test Detail'!$J$282</f>
        <v>0</v>
      </c>
    </row>
    <row r="6285" spans="1:4" x14ac:dyDescent="0.35">
      <c r="A6285">
        <v>262</v>
      </c>
      <c r="B6285" t="str">
        <f t="shared" si="82"/>
        <v>BSX-REFOUTE-262</v>
      </c>
      <c r="C6285" t="s">
        <v>2076</v>
      </c>
      <c r="D6285" s="49">
        <f>'Optional Test Detail'!$J$283</f>
        <v>0</v>
      </c>
    </row>
    <row r="6286" spans="1:4" x14ac:dyDescent="0.35">
      <c r="A6286">
        <v>263</v>
      </c>
      <c r="B6286" t="str">
        <f t="shared" si="82"/>
        <v>BSX-REFOUTE-263</v>
      </c>
      <c r="C6286" t="s">
        <v>2077</v>
      </c>
      <c r="D6286" s="49">
        <f>'Optional Test Detail'!$J$284</f>
        <v>0</v>
      </c>
    </row>
    <row r="6287" spans="1:4" x14ac:dyDescent="0.35">
      <c r="A6287">
        <v>264</v>
      </c>
      <c r="B6287" t="str">
        <f t="shared" si="82"/>
        <v>BSX-REFOUTE-264</v>
      </c>
      <c r="C6287" t="s">
        <v>2078</v>
      </c>
      <c r="D6287" s="49">
        <f>'Optional Test Detail'!$J$285</f>
        <v>0</v>
      </c>
    </row>
    <row r="6288" spans="1:4" x14ac:dyDescent="0.35">
      <c r="A6288">
        <v>265</v>
      </c>
      <c r="B6288" t="str">
        <f t="shared" si="82"/>
        <v>BSX-REFOUTE-265</v>
      </c>
      <c r="C6288" t="s">
        <v>2079</v>
      </c>
      <c r="D6288" s="49">
        <f>'Optional Test Detail'!$J$286</f>
        <v>0</v>
      </c>
    </row>
    <row r="6289" spans="1:4" x14ac:dyDescent="0.35">
      <c r="A6289">
        <v>266</v>
      </c>
      <c r="B6289" t="str">
        <f t="shared" si="82"/>
        <v>BSX-REFOUTE-266</v>
      </c>
      <c r="C6289" t="s">
        <v>2080</v>
      </c>
      <c r="D6289" s="49">
        <f>'Optional Test Detail'!$J$287</f>
        <v>0</v>
      </c>
    </row>
    <row r="6290" spans="1:4" x14ac:dyDescent="0.35">
      <c r="A6290">
        <v>267</v>
      </c>
      <c r="B6290" t="str">
        <f t="shared" si="82"/>
        <v>BSX-REFOUTE-267</v>
      </c>
      <c r="C6290" t="s">
        <v>2081</v>
      </c>
      <c r="D6290" s="49">
        <f>'Optional Test Detail'!$J$288</f>
        <v>0</v>
      </c>
    </row>
    <row r="6291" spans="1:4" x14ac:dyDescent="0.35">
      <c r="A6291">
        <v>268</v>
      </c>
      <c r="B6291" t="str">
        <f t="shared" si="82"/>
        <v>BSX-REFOUTE-268</v>
      </c>
      <c r="C6291" t="s">
        <v>2082</v>
      </c>
      <c r="D6291" s="49">
        <f>'Optional Test Detail'!$J$289</f>
        <v>0</v>
      </c>
    </row>
    <row r="6292" spans="1:4" x14ac:dyDescent="0.35">
      <c r="A6292">
        <v>269</v>
      </c>
      <c r="B6292" t="str">
        <f t="shared" si="82"/>
        <v>BSX-REFOUTE-269</v>
      </c>
      <c r="C6292" t="s">
        <v>2083</v>
      </c>
      <c r="D6292" s="49">
        <f>'Optional Test Detail'!$J$290</f>
        <v>0</v>
      </c>
    </row>
    <row r="6293" spans="1:4" x14ac:dyDescent="0.35">
      <c r="A6293">
        <v>270</v>
      </c>
      <c r="B6293" t="str">
        <f t="shared" si="82"/>
        <v>BSX-REFOUTE-270</v>
      </c>
      <c r="C6293" t="s">
        <v>2084</v>
      </c>
      <c r="D6293" s="49">
        <f>'Optional Test Detail'!$J$291</f>
        <v>0</v>
      </c>
    </row>
    <row r="6294" spans="1:4" x14ac:dyDescent="0.35">
      <c r="A6294">
        <v>271</v>
      </c>
      <c r="B6294" t="str">
        <f t="shared" si="82"/>
        <v>BSX-REFOUTE-271</v>
      </c>
      <c r="C6294" t="s">
        <v>2087</v>
      </c>
      <c r="D6294" s="49">
        <f>'Optional Test Detail'!$J$292</f>
        <v>0</v>
      </c>
    </row>
    <row r="6295" spans="1:4" x14ac:dyDescent="0.35">
      <c r="A6295">
        <v>272</v>
      </c>
      <c r="B6295" t="str">
        <f t="shared" si="82"/>
        <v>BSX-REFOUTE-272</v>
      </c>
      <c r="C6295" t="s">
        <v>2085</v>
      </c>
      <c r="D6295" s="49">
        <f>'Optional Test Detail'!$J$293</f>
        <v>0</v>
      </c>
    </row>
    <row r="6296" spans="1:4" x14ac:dyDescent="0.35">
      <c r="A6296" t="s">
        <v>2297</v>
      </c>
      <c r="B6296" t="str">
        <f t="shared" si="82"/>
        <v/>
      </c>
    </row>
    <row r="6297" spans="1:4" x14ac:dyDescent="0.35">
      <c r="A6297" t="s">
        <v>2297</v>
      </c>
      <c r="B6297" t="str">
        <f t="shared" si="82"/>
        <v/>
      </c>
    </row>
    <row r="6298" spans="1:4" x14ac:dyDescent="0.35">
      <c r="A6298" t="s">
        <v>2297</v>
      </c>
      <c r="B6298" t="str">
        <f t="shared" si="82"/>
        <v/>
      </c>
      <c r="C6298" t="s">
        <v>187</v>
      </c>
    </row>
    <row r="6299" spans="1:4" x14ac:dyDescent="0.35">
      <c r="A6299" t="s">
        <v>2297</v>
      </c>
      <c r="B6299" t="str">
        <f t="shared" si="82"/>
        <v/>
      </c>
      <c r="C6299" t="s">
        <v>2095</v>
      </c>
    </row>
    <row r="6300" spans="1:4" x14ac:dyDescent="0.35">
      <c r="A6300">
        <v>273</v>
      </c>
      <c r="B6300" t="str">
        <f t="shared" si="82"/>
        <v>BSX-REFOUTE-273</v>
      </c>
      <c r="C6300" t="s">
        <v>2088</v>
      </c>
      <c r="D6300" s="49">
        <f>'Optional Test Detail'!$J$298</f>
        <v>0</v>
      </c>
    </row>
    <row r="6301" spans="1:4" x14ac:dyDescent="0.35">
      <c r="A6301">
        <v>274</v>
      </c>
      <c r="B6301" t="str">
        <f t="shared" si="82"/>
        <v>BSX-REFOUTE-274</v>
      </c>
      <c r="C6301" t="s">
        <v>2089</v>
      </c>
      <c r="D6301" s="49">
        <f>'Optional Test Detail'!$J$299</f>
        <v>0</v>
      </c>
    </row>
    <row r="6302" spans="1:4" x14ac:dyDescent="0.35">
      <c r="A6302">
        <v>275</v>
      </c>
      <c r="B6302" t="str">
        <f t="shared" si="82"/>
        <v>BSX-REFOUTE-275</v>
      </c>
      <c r="C6302" t="s">
        <v>2090</v>
      </c>
      <c r="D6302" s="49">
        <f>'Optional Test Detail'!$J$300</f>
        <v>0</v>
      </c>
    </row>
    <row r="6303" spans="1:4" x14ac:dyDescent="0.35">
      <c r="A6303">
        <v>276</v>
      </c>
      <c r="B6303" t="str">
        <f t="shared" si="82"/>
        <v>BSX-REFOUTE-276</v>
      </c>
      <c r="C6303" t="s">
        <v>2091</v>
      </c>
      <c r="D6303" s="49">
        <f>'Optional Test Detail'!$J$301</f>
        <v>0</v>
      </c>
    </row>
    <row r="6304" spans="1:4" x14ac:dyDescent="0.35">
      <c r="A6304">
        <v>277</v>
      </c>
      <c r="B6304" t="str">
        <f t="shared" si="82"/>
        <v>BSX-REFOUTE-277</v>
      </c>
      <c r="C6304" t="s">
        <v>2092</v>
      </c>
      <c r="D6304" s="49">
        <f>'Optional Test Detail'!$J$302</f>
        <v>0</v>
      </c>
    </row>
    <row r="6305" spans="1:4" x14ac:dyDescent="0.35">
      <c r="A6305">
        <v>278</v>
      </c>
      <c r="B6305" t="str">
        <f t="shared" si="82"/>
        <v>BSX-REFOUTE-278</v>
      </c>
      <c r="C6305" t="s">
        <v>2093</v>
      </c>
      <c r="D6305" s="49">
        <f>'Optional Test Detail'!$J$303</f>
        <v>0</v>
      </c>
    </row>
    <row r="6306" spans="1:4" x14ac:dyDescent="0.35">
      <c r="A6306">
        <v>279</v>
      </c>
      <c r="B6306" t="str">
        <f t="shared" si="82"/>
        <v>BSX-REFOUTE-279</v>
      </c>
      <c r="C6306" t="s">
        <v>2094</v>
      </c>
      <c r="D6306" s="49">
        <f>'Optional Test Detail'!$J$304</f>
        <v>0</v>
      </c>
    </row>
    <row r="6307" spans="1:4" x14ac:dyDescent="0.35">
      <c r="A6307">
        <v>280</v>
      </c>
      <c r="B6307" t="str">
        <f t="shared" si="82"/>
        <v>BSX-REFOUTE-280</v>
      </c>
      <c r="C6307" t="s">
        <v>2122</v>
      </c>
      <c r="D6307" s="49">
        <f>'Optional Test Detail'!$J$305</f>
        <v>0</v>
      </c>
    </row>
    <row r="6308" spans="1:4" x14ac:dyDescent="0.35">
      <c r="A6308">
        <v>281</v>
      </c>
      <c r="B6308" t="str">
        <f t="shared" si="82"/>
        <v>BSX-REFOUTE-281</v>
      </c>
      <c r="C6308" t="s">
        <v>2114</v>
      </c>
      <c r="D6308" s="49">
        <f>'Optional Test Detail'!$J$306</f>
        <v>0</v>
      </c>
    </row>
    <row r="6309" spans="1:4" x14ac:dyDescent="0.35">
      <c r="A6309" t="s">
        <v>2297</v>
      </c>
      <c r="B6309" t="str">
        <f t="shared" si="82"/>
        <v/>
      </c>
    </row>
    <row r="6310" spans="1:4" x14ac:dyDescent="0.35">
      <c r="A6310" t="s">
        <v>2297</v>
      </c>
      <c r="B6310" t="str">
        <f t="shared" si="82"/>
        <v/>
      </c>
      <c r="C6310" t="s">
        <v>2112</v>
      </c>
    </row>
    <row r="6311" spans="1:4" x14ac:dyDescent="0.35">
      <c r="A6311">
        <v>282</v>
      </c>
      <c r="B6311" t="str">
        <f t="shared" si="82"/>
        <v>BSX-REFOUTE-282</v>
      </c>
      <c r="C6311" t="s">
        <v>2096</v>
      </c>
      <c r="D6311" s="49">
        <f>'Optional Test Detail'!$J$309</f>
        <v>0</v>
      </c>
    </row>
    <row r="6312" spans="1:4" x14ac:dyDescent="0.35">
      <c r="A6312">
        <v>283</v>
      </c>
      <c r="B6312" t="str">
        <f t="shared" si="82"/>
        <v>BSX-REFOUTE-283</v>
      </c>
      <c r="C6312" t="s">
        <v>2097</v>
      </c>
      <c r="D6312" s="49">
        <f>'Optional Test Detail'!$J$310</f>
        <v>0</v>
      </c>
    </row>
    <row r="6313" spans="1:4" x14ac:dyDescent="0.35">
      <c r="A6313">
        <v>284</v>
      </c>
      <c r="B6313" t="str">
        <f t="shared" si="82"/>
        <v>BSX-REFOUTE-284</v>
      </c>
      <c r="C6313" t="s">
        <v>2098</v>
      </c>
      <c r="D6313" s="49">
        <f>'Optional Test Detail'!$J$311</f>
        <v>0</v>
      </c>
    </row>
    <row r="6314" spans="1:4" x14ac:dyDescent="0.35">
      <c r="A6314">
        <v>285</v>
      </c>
      <c r="B6314" t="str">
        <f t="shared" si="82"/>
        <v>BSX-REFOUTE-285</v>
      </c>
      <c r="C6314" t="s">
        <v>2099</v>
      </c>
      <c r="D6314" s="49">
        <f>'Optional Test Detail'!$J$312</f>
        <v>0</v>
      </c>
    </row>
    <row r="6315" spans="1:4" x14ac:dyDescent="0.35">
      <c r="A6315">
        <v>286</v>
      </c>
      <c r="B6315" t="str">
        <f t="shared" si="82"/>
        <v>BSX-REFOUTE-286</v>
      </c>
      <c r="C6315" t="s">
        <v>2100</v>
      </c>
      <c r="D6315" s="49">
        <f>'Optional Test Detail'!$J$313</f>
        <v>0</v>
      </c>
    </row>
    <row r="6316" spans="1:4" x14ac:dyDescent="0.35">
      <c r="A6316">
        <v>287</v>
      </c>
      <c r="B6316" t="str">
        <f t="shared" si="82"/>
        <v>BSX-REFOUTE-287</v>
      </c>
      <c r="C6316" t="s">
        <v>2101</v>
      </c>
      <c r="D6316" s="49">
        <f>'Optional Test Detail'!$J$314</f>
        <v>0</v>
      </c>
    </row>
    <row r="6317" spans="1:4" x14ac:dyDescent="0.35">
      <c r="A6317">
        <v>288</v>
      </c>
      <c r="B6317" t="str">
        <f t="shared" si="82"/>
        <v>BSX-REFOUTE-288</v>
      </c>
      <c r="C6317" t="s">
        <v>2102</v>
      </c>
      <c r="D6317" s="49">
        <f>'Optional Test Detail'!$J$315</f>
        <v>0</v>
      </c>
    </row>
    <row r="6318" spans="1:4" x14ac:dyDescent="0.35">
      <c r="A6318">
        <v>289</v>
      </c>
      <c r="B6318" t="str">
        <f t="shared" si="82"/>
        <v>BSX-REFOUTE-289</v>
      </c>
      <c r="C6318" t="s">
        <v>2103</v>
      </c>
      <c r="D6318" s="49">
        <f>'Optional Test Detail'!$J$316</f>
        <v>0</v>
      </c>
    </row>
    <row r="6319" spans="1:4" x14ac:dyDescent="0.35">
      <c r="A6319">
        <v>290</v>
      </c>
      <c r="B6319" t="str">
        <f t="shared" si="82"/>
        <v>BSX-REFOUTE-290</v>
      </c>
      <c r="C6319" t="s">
        <v>2104</v>
      </c>
      <c r="D6319" s="49">
        <f>'Optional Test Detail'!$J$317</f>
        <v>0</v>
      </c>
    </row>
    <row r="6320" spans="1:4" x14ac:dyDescent="0.35">
      <c r="A6320">
        <v>291</v>
      </c>
      <c r="B6320" t="str">
        <f t="shared" si="82"/>
        <v>BSX-REFOUTE-291</v>
      </c>
      <c r="C6320" t="s">
        <v>2105</v>
      </c>
      <c r="D6320" s="49">
        <f>'Optional Test Detail'!$J$318</f>
        <v>0</v>
      </c>
    </row>
    <row r="6321" spans="1:4" x14ac:dyDescent="0.35">
      <c r="A6321">
        <v>292</v>
      </c>
      <c r="B6321" t="str">
        <f t="shared" si="82"/>
        <v>BSX-REFOUTE-292</v>
      </c>
      <c r="C6321" t="s">
        <v>2106</v>
      </c>
      <c r="D6321" s="49">
        <f>'Optional Test Detail'!$J$319</f>
        <v>0</v>
      </c>
    </row>
    <row r="6322" spans="1:4" x14ac:dyDescent="0.35">
      <c r="A6322">
        <v>293</v>
      </c>
      <c r="B6322" t="str">
        <f t="shared" si="82"/>
        <v>BSX-REFOUTE-293</v>
      </c>
      <c r="C6322" t="s">
        <v>2107</v>
      </c>
      <c r="D6322" s="49">
        <f>'Optional Test Detail'!$J$320</f>
        <v>0</v>
      </c>
    </row>
    <row r="6323" spans="1:4" x14ac:dyDescent="0.35">
      <c r="A6323">
        <v>294</v>
      </c>
      <c r="B6323" t="str">
        <f t="shared" si="82"/>
        <v>BSX-REFOUTE-294</v>
      </c>
      <c r="C6323" t="s">
        <v>2108</v>
      </c>
      <c r="D6323" s="49">
        <f>'Optional Test Detail'!$J$321</f>
        <v>0</v>
      </c>
    </row>
    <row r="6324" spans="1:4" x14ac:dyDescent="0.35">
      <c r="A6324">
        <v>295</v>
      </c>
      <c r="B6324" t="str">
        <f t="shared" si="82"/>
        <v>BSX-REFOUTE-295</v>
      </c>
      <c r="C6324" t="s">
        <v>2109</v>
      </c>
      <c r="D6324" s="49">
        <f>'Optional Test Detail'!$J$322</f>
        <v>0</v>
      </c>
    </row>
    <row r="6325" spans="1:4" x14ac:dyDescent="0.35">
      <c r="A6325">
        <v>296</v>
      </c>
      <c r="B6325" t="str">
        <f t="shared" si="82"/>
        <v>BSX-REFOUTE-296</v>
      </c>
      <c r="C6325" t="s">
        <v>2110</v>
      </c>
      <c r="D6325" s="49">
        <f>'Optional Test Detail'!$J$323</f>
        <v>0</v>
      </c>
    </row>
    <row r="6326" spans="1:4" x14ac:dyDescent="0.35">
      <c r="A6326">
        <v>297</v>
      </c>
      <c r="B6326" t="str">
        <f t="shared" si="82"/>
        <v>BSX-REFOUTE-297</v>
      </c>
      <c r="C6326" t="s">
        <v>2111</v>
      </c>
      <c r="D6326" s="49">
        <f>'Optional Test Detail'!$J$324</f>
        <v>0</v>
      </c>
    </row>
    <row r="6327" spans="1:4" x14ac:dyDescent="0.35">
      <c r="A6327">
        <v>298</v>
      </c>
      <c r="B6327" t="str">
        <f t="shared" si="82"/>
        <v>BSX-REFOUTE-298</v>
      </c>
      <c r="C6327" t="s">
        <v>2121</v>
      </c>
      <c r="D6327" s="49">
        <f>'Optional Test Detail'!$J$325</f>
        <v>0</v>
      </c>
    </row>
    <row r="6328" spans="1:4" x14ac:dyDescent="0.35">
      <c r="A6328">
        <v>299</v>
      </c>
      <c r="B6328" t="str">
        <f t="shared" si="82"/>
        <v>BSX-REFOUTE-299</v>
      </c>
      <c r="C6328" t="s">
        <v>2113</v>
      </c>
      <c r="D6328" s="49">
        <f>'Optional Test Detail'!$J$326</f>
        <v>0</v>
      </c>
    </row>
    <row r="6329" spans="1:4" x14ac:dyDescent="0.35">
      <c r="A6329" t="s">
        <v>2297</v>
      </c>
      <c r="B6329" t="str">
        <f t="shared" si="82"/>
        <v/>
      </c>
    </row>
    <row r="6330" spans="1:4" x14ac:dyDescent="0.35">
      <c r="A6330" t="s">
        <v>2297</v>
      </c>
      <c r="B6330" t="str">
        <f t="shared" si="82"/>
        <v/>
      </c>
      <c r="C6330" t="s">
        <v>2284</v>
      </c>
    </row>
    <row r="6331" spans="1:4" x14ac:dyDescent="0.35">
      <c r="A6331">
        <v>300</v>
      </c>
      <c r="B6331" t="str">
        <f t="shared" si="82"/>
        <v>BSX-REFOUTE-300</v>
      </c>
      <c r="C6331" t="s">
        <v>2115</v>
      </c>
      <c r="D6331" s="49">
        <f>'Optional Test Detail'!$J$329</f>
        <v>0</v>
      </c>
    </row>
    <row r="6332" spans="1:4" x14ac:dyDescent="0.35">
      <c r="A6332">
        <v>301</v>
      </c>
      <c r="B6332" t="str">
        <f t="shared" si="82"/>
        <v>BSX-REFOUTE-301</v>
      </c>
      <c r="C6332" t="s">
        <v>2116</v>
      </c>
      <c r="D6332" s="49">
        <f>'Optional Test Detail'!$J$330</f>
        <v>0</v>
      </c>
    </row>
    <row r="6333" spans="1:4" x14ac:dyDescent="0.35">
      <c r="A6333">
        <v>302</v>
      </c>
      <c r="B6333" t="str">
        <f t="shared" si="82"/>
        <v>BSX-REFOUTE-302</v>
      </c>
      <c r="C6333" t="s">
        <v>2117</v>
      </c>
      <c r="D6333" s="49">
        <f>'Optional Test Detail'!$J$331</f>
        <v>0</v>
      </c>
    </row>
    <row r="6334" spans="1:4" x14ac:dyDescent="0.35">
      <c r="A6334">
        <v>303</v>
      </c>
      <c r="B6334" t="str">
        <f t="shared" si="82"/>
        <v>BSX-REFOUTE-303</v>
      </c>
      <c r="C6334" t="s">
        <v>2118</v>
      </c>
      <c r="D6334" s="49">
        <f>'Optional Test Detail'!$J$332</f>
        <v>0</v>
      </c>
    </row>
    <row r="6335" spans="1:4" x14ac:dyDescent="0.35">
      <c r="A6335">
        <v>304</v>
      </c>
      <c r="B6335" t="str">
        <f t="shared" ref="B6335:B6398" si="83">IF(A6335="","",CONCATENATE("BSX-REFOUTE-",A6335))</f>
        <v>BSX-REFOUTE-304</v>
      </c>
      <c r="C6335" t="s">
        <v>2119</v>
      </c>
      <c r="D6335" s="49">
        <f>'Optional Test Detail'!$J$333</f>
        <v>0</v>
      </c>
    </row>
    <row r="6336" spans="1:4" x14ac:dyDescent="0.35">
      <c r="A6336">
        <v>305</v>
      </c>
      <c r="B6336" t="str">
        <f t="shared" si="83"/>
        <v>BSX-REFOUTE-305</v>
      </c>
      <c r="C6336" t="s">
        <v>2120</v>
      </c>
      <c r="D6336" s="49">
        <f>'Optional Test Detail'!$J$334</f>
        <v>0</v>
      </c>
    </row>
    <row r="6337" spans="1:4" x14ac:dyDescent="0.35">
      <c r="A6337">
        <v>306</v>
      </c>
      <c r="B6337" t="str">
        <f t="shared" si="83"/>
        <v>BSX-REFOUTE-306</v>
      </c>
      <c r="C6337" t="s">
        <v>2123</v>
      </c>
      <c r="D6337" s="49">
        <f>'Optional Test Detail'!$J$335</f>
        <v>0</v>
      </c>
    </row>
    <row r="6338" spans="1:4" x14ac:dyDescent="0.35">
      <c r="A6338">
        <v>307</v>
      </c>
      <c r="B6338" t="str">
        <f t="shared" si="83"/>
        <v>BSX-REFOUTE-307</v>
      </c>
      <c r="C6338" t="s">
        <v>2280</v>
      </c>
      <c r="D6338" s="49">
        <f>'Optional Test Detail'!$J$336</f>
        <v>0</v>
      </c>
    </row>
    <row r="6339" spans="1:4" x14ac:dyDescent="0.35">
      <c r="A6339">
        <v>308</v>
      </c>
      <c r="B6339" t="str">
        <f t="shared" si="83"/>
        <v>BSX-REFOUTE-308</v>
      </c>
      <c r="C6339" t="s">
        <v>2281</v>
      </c>
      <c r="D6339" s="49">
        <f>'Optional Test Detail'!$J$337</f>
        <v>0</v>
      </c>
    </row>
    <row r="6340" spans="1:4" x14ac:dyDescent="0.35">
      <c r="A6340" t="s">
        <v>2297</v>
      </c>
      <c r="B6340" t="str">
        <f t="shared" si="83"/>
        <v/>
      </c>
    </row>
    <row r="6341" spans="1:4" x14ac:dyDescent="0.35">
      <c r="A6341" t="s">
        <v>2297</v>
      </c>
      <c r="B6341" t="str">
        <f t="shared" si="83"/>
        <v/>
      </c>
      <c r="C6341" t="s">
        <v>2285</v>
      </c>
    </row>
    <row r="6342" spans="1:4" x14ac:dyDescent="0.35">
      <c r="A6342">
        <v>309</v>
      </c>
      <c r="B6342" t="str">
        <f t="shared" si="83"/>
        <v>BSX-REFOUTE-309</v>
      </c>
      <c r="C6342" t="s">
        <v>2124</v>
      </c>
      <c r="D6342" s="49">
        <f>'Optional Test Detail'!$J$340</f>
        <v>0</v>
      </c>
    </row>
    <row r="6343" spans="1:4" x14ac:dyDescent="0.35">
      <c r="A6343">
        <v>310</v>
      </c>
      <c r="B6343" t="str">
        <f t="shared" si="83"/>
        <v>BSX-REFOUTE-310</v>
      </c>
      <c r="C6343" t="s">
        <v>2125</v>
      </c>
      <c r="D6343" s="49">
        <f>'Optional Test Detail'!$J$341</f>
        <v>0</v>
      </c>
    </row>
    <row r="6344" spans="1:4" x14ac:dyDescent="0.35">
      <c r="A6344">
        <v>311</v>
      </c>
      <c r="B6344" t="str">
        <f t="shared" si="83"/>
        <v>BSX-REFOUTE-311</v>
      </c>
      <c r="C6344" t="s">
        <v>2139</v>
      </c>
      <c r="D6344" s="49">
        <f>'Optional Test Detail'!$J$342</f>
        <v>0</v>
      </c>
    </row>
    <row r="6345" spans="1:4" x14ac:dyDescent="0.35">
      <c r="A6345">
        <v>312</v>
      </c>
      <c r="B6345" t="str">
        <f t="shared" si="83"/>
        <v>BSX-REFOUTE-312</v>
      </c>
      <c r="C6345" t="s">
        <v>2126</v>
      </c>
      <c r="D6345" s="49">
        <f>'Optional Test Detail'!$J$343</f>
        <v>0</v>
      </c>
    </row>
    <row r="6346" spans="1:4" x14ac:dyDescent="0.35">
      <c r="A6346" t="s">
        <v>2297</v>
      </c>
      <c r="B6346" t="str">
        <f t="shared" si="83"/>
        <v/>
      </c>
    </row>
    <row r="6347" spans="1:4" x14ac:dyDescent="0.35">
      <c r="A6347" t="s">
        <v>2297</v>
      </c>
      <c r="B6347" t="str">
        <f t="shared" si="83"/>
        <v/>
      </c>
      <c r="C6347" t="s">
        <v>2286</v>
      </c>
    </row>
    <row r="6348" spans="1:4" x14ac:dyDescent="0.35">
      <c r="A6348">
        <v>313</v>
      </c>
      <c r="B6348" t="str">
        <f t="shared" si="83"/>
        <v>BSX-REFOUTE-313</v>
      </c>
      <c r="C6348" t="s">
        <v>209</v>
      </c>
      <c r="D6348" s="49">
        <f>'Optional Test Detail'!$J$346</f>
        <v>0</v>
      </c>
    </row>
    <row r="6349" spans="1:4" x14ac:dyDescent="0.35">
      <c r="A6349">
        <v>314</v>
      </c>
      <c r="B6349" t="str">
        <f t="shared" si="83"/>
        <v>BSX-REFOUTE-314</v>
      </c>
      <c r="C6349" t="s">
        <v>2127</v>
      </c>
      <c r="D6349" s="49">
        <f>'Optional Test Detail'!$J$347</f>
        <v>0</v>
      </c>
    </row>
    <row r="6350" spans="1:4" x14ac:dyDescent="0.35">
      <c r="A6350">
        <v>315</v>
      </c>
      <c r="B6350" t="str">
        <f t="shared" si="83"/>
        <v>BSX-REFOUTE-315</v>
      </c>
      <c r="C6350" t="s">
        <v>2128</v>
      </c>
      <c r="D6350" s="49">
        <f>'Optional Test Detail'!$J$348</f>
        <v>0</v>
      </c>
    </row>
    <row r="6351" spans="1:4" x14ac:dyDescent="0.35">
      <c r="A6351">
        <v>316</v>
      </c>
      <c r="B6351" t="str">
        <f t="shared" si="83"/>
        <v>BSX-REFOUTE-316</v>
      </c>
      <c r="C6351" t="s">
        <v>2129</v>
      </c>
      <c r="D6351" s="49">
        <f>'Optional Test Detail'!$J$349</f>
        <v>0</v>
      </c>
    </row>
    <row r="6352" spans="1:4" x14ac:dyDescent="0.35">
      <c r="A6352">
        <v>317</v>
      </c>
      <c r="B6352" t="str">
        <f t="shared" si="83"/>
        <v>BSX-REFOUTE-317</v>
      </c>
      <c r="C6352" t="s">
        <v>2130</v>
      </c>
      <c r="D6352" s="49">
        <f>'Optional Test Detail'!$J$350</f>
        <v>0</v>
      </c>
    </row>
    <row r="6353" spans="1:4" x14ac:dyDescent="0.35">
      <c r="A6353">
        <v>318</v>
      </c>
      <c r="B6353" t="str">
        <f t="shared" si="83"/>
        <v>BSX-REFOUTE-318</v>
      </c>
      <c r="C6353" t="s">
        <v>2131</v>
      </c>
      <c r="D6353" s="49">
        <f>'Optional Test Detail'!$J$351</f>
        <v>0</v>
      </c>
    </row>
    <row r="6354" spans="1:4" x14ac:dyDescent="0.35">
      <c r="A6354">
        <v>319</v>
      </c>
      <c r="B6354" t="str">
        <f t="shared" si="83"/>
        <v>BSX-REFOUTE-319</v>
      </c>
      <c r="C6354" t="s">
        <v>2132</v>
      </c>
      <c r="D6354" s="49">
        <f>'Optional Test Detail'!$J$352</f>
        <v>0</v>
      </c>
    </row>
    <row r="6355" spans="1:4" x14ac:dyDescent="0.35">
      <c r="A6355">
        <v>320</v>
      </c>
      <c r="B6355" t="str">
        <f t="shared" si="83"/>
        <v>BSX-REFOUTE-320</v>
      </c>
      <c r="C6355" t="s">
        <v>2133</v>
      </c>
      <c r="D6355" s="49">
        <f>'Optional Test Detail'!$J$353</f>
        <v>0</v>
      </c>
    </row>
    <row r="6356" spans="1:4" x14ac:dyDescent="0.35">
      <c r="A6356">
        <v>321</v>
      </c>
      <c r="B6356" t="str">
        <f t="shared" si="83"/>
        <v>BSX-REFOUTE-321</v>
      </c>
      <c r="C6356" t="s">
        <v>2134</v>
      </c>
      <c r="D6356" s="49">
        <f>'Optional Test Detail'!$J$354</f>
        <v>0</v>
      </c>
    </row>
    <row r="6357" spans="1:4" x14ac:dyDescent="0.35">
      <c r="A6357">
        <v>322</v>
      </c>
      <c r="B6357" t="str">
        <f t="shared" si="83"/>
        <v>BSX-REFOUTE-322</v>
      </c>
      <c r="C6357" t="s">
        <v>2135</v>
      </c>
      <c r="D6357" s="49">
        <f>'Optional Test Detail'!$J$355</f>
        <v>0</v>
      </c>
    </row>
    <row r="6358" spans="1:4" x14ac:dyDescent="0.35">
      <c r="A6358">
        <v>323</v>
      </c>
      <c r="B6358" t="str">
        <f t="shared" si="83"/>
        <v>BSX-REFOUTE-323</v>
      </c>
      <c r="C6358" t="s">
        <v>2136</v>
      </c>
      <c r="D6358" s="49">
        <f>'Optional Test Detail'!$J$356</f>
        <v>0</v>
      </c>
    </row>
    <row r="6359" spans="1:4" x14ac:dyDescent="0.35">
      <c r="A6359">
        <v>324</v>
      </c>
      <c r="B6359" t="str">
        <f t="shared" si="83"/>
        <v>BSX-REFOUTE-324</v>
      </c>
      <c r="C6359" t="s">
        <v>2137</v>
      </c>
      <c r="D6359" s="49">
        <f>'Optional Test Detail'!$J$357</f>
        <v>0</v>
      </c>
    </row>
    <row r="6360" spans="1:4" x14ac:dyDescent="0.35">
      <c r="A6360">
        <v>325</v>
      </c>
      <c r="B6360" t="str">
        <f t="shared" si="83"/>
        <v>BSX-REFOUTE-325</v>
      </c>
      <c r="C6360" t="s">
        <v>2138</v>
      </c>
      <c r="D6360" s="49">
        <f>'Optional Test Detail'!$J$358</f>
        <v>0</v>
      </c>
    </row>
    <row r="6361" spans="1:4" x14ac:dyDescent="0.35">
      <c r="A6361">
        <v>326</v>
      </c>
      <c r="B6361" t="str">
        <f t="shared" si="83"/>
        <v>BSX-REFOUTE-326</v>
      </c>
      <c r="C6361" t="s">
        <v>2278</v>
      </c>
      <c r="D6361" s="49">
        <f>'Optional Test Detail'!$J$359</f>
        <v>0</v>
      </c>
    </row>
    <row r="6362" spans="1:4" x14ac:dyDescent="0.35">
      <c r="A6362">
        <v>327</v>
      </c>
      <c r="B6362" t="str">
        <f t="shared" si="83"/>
        <v>BSX-REFOUTE-327</v>
      </c>
      <c r="C6362" t="s">
        <v>2279</v>
      </c>
      <c r="D6362" s="49">
        <f>'Optional Test Detail'!$J$360</f>
        <v>0</v>
      </c>
    </row>
    <row r="6363" spans="1:4" x14ac:dyDescent="0.35">
      <c r="A6363" t="s">
        <v>2297</v>
      </c>
      <c r="B6363" t="str">
        <f t="shared" si="83"/>
        <v/>
      </c>
    </row>
    <row r="6364" spans="1:4" x14ac:dyDescent="0.35">
      <c r="A6364" t="s">
        <v>2297</v>
      </c>
      <c r="B6364" t="str">
        <f t="shared" si="83"/>
        <v/>
      </c>
      <c r="C6364" t="s">
        <v>2287</v>
      </c>
    </row>
    <row r="6365" spans="1:4" x14ac:dyDescent="0.35">
      <c r="A6365">
        <v>328</v>
      </c>
      <c r="B6365" t="str">
        <f t="shared" si="83"/>
        <v>BSX-REFOUTE-328</v>
      </c>
      <c r="C6365" t="s">
        <v>2140</v>
      </c>
      <c r="D6365" s="49">
        <f>'Optional Test Detail'!$J$363</f>
        <v>0</v>
      </c>
    </row>
    <row r="6366" spans="1:4" x14ac:dyDescent="0.35">
      <c r="A6366">
        <v>329</v>
      </c>
      <c r="B6366" t="str">
        <f t="shared" si="83"/>
        <v>BSX-REFOUTE-329</v>
      </c>
      <c r="C6366" t="s">
        <v>2141</v>
      </c>
      <c r="D6366" s="49">
        <f>'Optional Test Detail'!$J$364</f>
        <v>0</v>
      </c>
    </row>
    <row r="6367" spans="1:4" x14ac:dyDescent="0.35">
      <c r="A6367">
        <v>330</v>
      </c>
      <c r="B6367" t="str">
        <f t="shared" si="83"/>
        <v>BSX-REFOUTE-330</v>
      </c>
      <c r="C6367" t="s">
        <v>2142</v>
      </c>
      <c r="D6367" s="49">
        <f>'Optional Test Detail'!$J$365</f>
        <v>0</v>
      </c>
    </row>
    <row r="6368" spans="1:4" x14ac:dyDescent="0.35">
      <c r="A6368">
        <v>331</v>
      </c>
      <c r="B6368" t="str">
        <f t="shared" si="83"/>
        <v>BSX-REFOUTE-331</v>
      </c>
      <c r="C6368" t="s">
        <v>2143</v>
      </c>
      <c r="D6368" s="49">
        <f>'Optional Test Detail'!$J$366</f>
        <v>0</v>
      </c>
    </row>
    <row r="6369" spans="1:4" x14ac:dyDescent="0.35">
      <c r="A6369">
        <v>332</v>
      </c>
      <c r="B6369" t="str">
        <f t="shared" si="83"/>
        <v>BSX-REFOUTE-332</v>
      </c>
      <c r="C6369" t="s">
        <v>2144</v>
      </c>
      <c r="D6369" s="49">
        <f>'Optional Test Detail'!$J$367</f>
        <v>0</v>
      </c>
    </row>
    <row r="6370" spans="1:4" x14ac:dyDescent="0.35">
      <c r="A6370">
        <v>333</v>
      </c>
      <c r="B6370" t="str">
        <f t="shared" si="83"/>
        <v>BSX-REFOUTE-333</v>
      </c>
      <c r="C6370" t="s">
        <v>2145</v>
      </c>
      <c r="D6370" s="49">
        <f>'Optional Test Detail'!$J$368</f>
        <v>0</v>
      </c>
    </row>
    <row r="6371" spans="1:4" x14ac:dyDescent="0.35">
      <c r="A6371" t="s">
        <v>2297</v>
      </c>
      <c r="B6371" t="str">
        <f t="shared" si="83"/>
        <v/>
      </c>
    </row>
    <row r="6372" spans="1:4" x14ac:dyDescent="0.35">
      <c r="A6372" t="s">
        <v>2297</v>
      </c>
      <c r="B6372" t="str">
        <f t="shared" si="83"/>
        <v/>
      </c>
      <c r="C6372" t="s">
        <v>2288</v>
      </c>
    </row>
    <row r="6373" spans="1:4" x14ac:dyDescent="0.35">
      <c r="A6373">
        <v>334</v>
      </c>
      <c r="B6373" t="str">
        <f t="shared" si="83"/>
        <v>BSX-REFOUTE-334</v>
      </c>
      <c r="C6373" t="s">
        <v>2146</v>
      </c>
      <c r="D6373" s="49">
        <f>'Optional Test Detail'!$J$371</f>
        <v>0</v>
      </c>
    </row>
    <row r="6374" spans="1:4" x14ac:dyDescent="0.35">
      <c r="A6374">
        <v>335</v>
      </c>
      <c r="B6374" t="str">
        <f t="shared" si="83"/>
        <v>BSX-REFOUTE-335</v>
      </c>
      <c r="C6374" t="s">
        <v>2147</v>
      </c>
      <c r="D6374" s="49">
        <f>'Optional Test Detail'!$J$372</f>
        <v>0</v>
      </c>
    </row>
    <row r="6375" spans="1:4" x14ac:dyDescent="0.35">
      <c r="A6375">
        <v>336</v>
      </c>
      <c r="B6375" t="str">
        <f t="shared" si="83"/>
        <v>BSX-REFOUTE-336</v>
      </c>
      <c r="C6375" t="s">
        <v>2148</v>
      </c>
      <c r="D6375" s="49">
        <f>'Optional Test Detail'!$J$373</f>
        <v>0</v>
      </c>
    </row>
    <row r="6376" spans="1:4" x14ac:dyDescent="0.35">
      <c r="A6376">
        <v>337</v>
      </c>
      <c r="B6376" t="str">
        <f t="shared" si="83"/>
        <v>BSX-REFOUTE-337</v>
      </c>
      <c r="C6376" t="s">
        <v>2149</v>
      </c>
      <c r="D6376" s="49">
        <f>'Optional Test Detail'!$J$374</f>
        <v>0</v>
      </c>
    </row>
    <row r="6377" spans="1:4" x14ac:dyDescent="0.35">
      <c r="A6377">
        <v>338</v>
      </c>
      <c r="B6377" t="str">
        <f t="shared" si="83"/>
        <v>BSX-REFOUTE-338</v>
      </c>
      <c r="C6377" t="s">
        <v>2276</v>
      </c>
      <c r="D6377" s="49">
        <f>'Optional Test Detail'!$J$375</f>
        <v>0</v>
      </c>
    </row>
    <row r="6378" spans="1:4" x14ac:dyDescent="0.35">
      <c r="A6378">
        <v>339</v>
      </c>
      <c r="B6378" t="str">
        <f t="shared" si="83"/>
        <v>BSX-REFOUTE-339</v>
      </c>
      <c r="C6378" t="s">
        <v>2277</v>
      </c>
      <c r="D6378" s="49">
        <f>'Optional Test Detail'!$J$376</f>
        <v>0</v>
      </c>
    </row>
    <row r="6379" spans="1:4" x14ac:dyDescent="0.35">
      <c r="A6379" t="s">
        <v>2297</v>
      </c>
      <c r="B6379" t="str">
        <f t="shared" si="83"/>
        <v/>
      </c>
    </row>
    <row r="6380" spans="1:4" x14ac:dyDescent="0.35">
      <c r="A6380" t="s">
        <v>2297</v>
      </c>
      <c r="B6380" t="str">
        <f t="shared" si="83"/>
        <v/>
      </c>
      <c r="C6380" t="s">
        <v>2289</v>
      </c>
    </row>
    <row r="6381" spans="1:4" x14ac:dyDescent="0.35">
      <c r="A6381">
        <v>340</v>
      </c>
      <c r="B6381" t="str">
        <f t="shared" si="83"/>
        <v>BSX-REFOUTE-340</v>
      </c>
      <c r="C6381" t="s">
        <v>2150</v>
      </c>
      <c r="D6381" s="49">
        <f>'Optional Test Detail'!$J$379</f>
        <v>0</v>
      </c>
    </row>
    <row r="6382" spans="1:4" x14ac:dyDescent="0.35">
      <c r="A6382">
        <v>341</v>
      </c>
      <c r="B6382" t="str">
        <f t="shared" si="83"/>
        <v>BSX-REFOUTE-341</v>
      </c>
      <c r="C6382" t="s">
        <v>2151</v>
      </c>
      <c r="D6382" s="49">
        <f>'Optional Test Detail'!$J$380</f>
        <v>0</v>
      </c>
    </row>
    <row r="6383" spans="1:4" x14ac:dyDescent="0.35">
      <c r="A6383">
        <v>342</v>
      </c>
      <c r="B6383" t="str">
        <f t="shared" si="83"/>
        <v>BSX-REFOUTE-342</v>
      </c>
      <c r="C6383" t="s">
        <v>2135</v>
      </c>
      <c r="D6383" s="49">
        <f>'Optional Test Detail'!$J$381</f>
        <v>0</v>
      </c>
    </row>
    <row r="6384" spans="1:4" x14ac:dyDescent="0.35">
      <c r="A6384">
        <v>343</v>
      </c>
      <c r="B6384" t="str">
        <f t="shared" si="83"/>
        <v>BSX-REFOUTE-343</v>
      </c>
      <c r="C6384" t="s">
        <v>2152</v>
      </c>
      <c r="D6384" s="49">
        <f>'Optional Test Detail'!$J$382</f>
        <v>0</v>
      </c>
    </row>
    <row r="6385" spans="1:4" x14ac:dyDescent="0.35">
      <c r="A6385">
        <v>344</v>
      </c>
      <c r="B6385" t="str">
        <f t="shared" si="83"/>
        <v>BSX-REFOUTE-344</v>
      </c>
      <c r="C6385" t="s">
        <v>2274</v>
      </c>
      <c r="D6385" s="49">
        <f>'Optional Test Detail'!$J$383</f>
        <v>0</v>
      </c>
    </row>
    <row r="6386" spans="1:4" x14ac:dyDescent="0.35">
      <c r="A6386">
        <v>345</v>
      </c>
      <c r="B6386" t="str">
        <f t="shared" si="83"/>
        <v>BSX-REFOUTE-345</v>
      </c>
      <c r="C6386" t="s">
        <v>2275</v>
      </c>
      <c r="D6386" s="49">
        <f>'Optional Test Detail'!$J$384</f>
        <v>0</v>
      </c>
    </row>
    <row r="6387" spans="1:4" x14ac:dyDescent="0.35">
      <c r="A6387" t="s">
        <v>2297</v>
      </c>
      <c r="B6387" t="str">
        <f t="shared" si="83"/>
        <v/>
      </c>
    </row>
    <row r="6388" spans="1:4" x14ac:dyDescent="0.35">
      <c r="A6388" t="s">
        <v>2297</v>
      </c>
      <c r="B6388" t="str">
        <f t="shared" si="83"/>
        <v/>
      </c>
      <c r="C6388" t="s">
        <v>2290</v>
      </c>
    </row>
    <row r="6389" spans="1:4" x14ac:dyDescent="0.35">
      <c r="A6389">
        <v>346</v>
      </c>
      <c r="B6389" t="str">
        <f t="shared" si="83"/>
        <v>BSX-REFOUTE-346</v>
      </c>
      <c r="C6389" t="s">
        <v>2153</v>
      </c>
      <c r="D6389" s="49">
        <f>'Optional Test Detail'!$J$387</f>
        <v>0</v>
      </c>
    </row>
    <row r="6390" spans="1:4" x14ac:dyDescent="0.35">
      <c r="A6390">
        <v>347</v>
      </c>
      <c r="B6390" t="str">
        <f t="shared" si="83"/>
        <v>BSX-REFOUTE-347</v>
      </c>
      <c r="C6390" t="s">
        <v>2154</v>
      </c>
      <c r="D6390" s="49">
        <f>'Optional Test Detail'!$J$388</f>
        <v>0</v>
      </c>
    </row>
    <row r="6391" spans="1:4" x14ac:dyDescent="0.35">
      <c r="A6391">
        <v>348</v>
      </c>
      <c r="B6391" t="str">
        <f t="shared" si="83"/>
        <v>BSX-REFOUTE-348</v>
      </c>
      <c r="C6391" t="s">
        <v>2155</v>
      </c>
      <c r="D6391" s="49">
        <f>'Optional Test Detail'!$J$389</f>
        <v>0</v>
      </c>
    </row>
    <row r="6392" spans="1:4" x14ac:dyDescent="0.35">
      <c r="A6392">
        <v>349</v>
      </c>
      <c r="B6392" t="str">
        <f t="shared" si="83"/>
        <v>BSX-REFOUTE-349</v>
      </c>
      <c r="C6392" t="s">
        <v>2156</v>
      </c>
      <c r="D6392" s="49">
        <f>'Optional Test Detail'!$J$390</f>
        <v>0</v>
      </c>
    </row>
    <row r="6393" spans="1:4" x14ac:dyDescent="0.35">
      <c r="A6393">
        <v>350</v>
      </c>
      <c r="B6393" t="str">
        <f t="shared" si="83"/>
        <v>BSX-REFOUTE-350</v>
      </c>
      <c r="C6393" t="s">
        <v>2157</v>
      </c>
      <c r="D6393" s="49">
        <f>'Optional Test Detail'!$J$391</f>
        <v>0</v>
      </c>
    </row>
    <row r="6394" spans="1:4" x14ac:dyDescent="0.35">
      <c r="A6394">
        <v>351</v>
      </c>
      <c r="B6394" t="str">
        <f t="shared" si="83"/>
        <v>BSX-REFOUTE-351</v>
      </c>
      <c r="C6394" t="s">
        <v>2158</v>
      </c>
      <c r="D6394" s="49">
        <f>'Optional Test Detail'!$J$392</f>
        <v>0</v>
      </c>
    </row>
    <row r="6395" spans="1:4" x14ac:dyDescent="0.35">
      <c r="A6395">
        <v>352</v>
      </c>
      <c r="B6395" t="str">
        <f t="shared" si="83"/>
        <v>BSX-REFOUTE-352</v>
      </c>
      <c r="C6395" t="s">
        <v>2159</v>
      </c>
      <c r="D6395" s="49">
        <f>'Optional Test Detail'!$J$393</f>
        <v>0</v>
      </c>
    </row>
    <row r="6396" spans="1:4" x14ac:dyDescent="0.35">
      <c r="A6396">
        <v>353</v>
      </c>
      <c r="B6396" t="str">
        <f t="shared" si="83"/>
        <v>BSX-REFOUTE-353</v>
      </c>
      <c r="C6396" t="s">
        <v>2160</v>
      </c>
      <c r="D6396" s="49">
        <f>'Optional Test Detail'!$J$394</f>
        <v>0</v>
      </c>
    </row>
    <row r="6397" spans="1:4" x14ac:dyDescent="0.35">
      <c r="A6397">
        <v>354</v>
      </c>
      <c r="B6397" t="str">
        <f t="shared" si="83"/>
        <v>BSX-REFOUTE-354</v>
      </c>
      <c r="C6397" t="s">
        <v>2161</v>
      </c>
      <c r="D6397" s="49">
        <f>'Optional Test Detail'!$J$395</f>
        <v>0</v>
      </c>
    </row>
    <row r="6398" spans="1:4" x14ac:dyDescent="0.35">
      <c r="A6398">
        <v>355</v>
      </c>
      <c r="B6398" t="str">
        <f t="shared" si="83"/>
        <v>BSX-REFOUTE-355</v>
      </c>
      <c r="C6398" t="s">
        <v>2162</v>
      </c>
      <c r="D6398" s="49">
        <f>'Optional Test Detail'!$J$396</f>
        <v>0</v>
      </c>
    </row>
    <row r="6399" spans="1:4" x14ac:dyDescent="0.35">
      <c r="A6399">
        <v>356</v>
      </c>
      <c r="B6399" t="str">
        <f t="shared" ref="B6399:B6462" si="84">IF(A6399="","",CONCATENATE("BSX-REFOUTE-",A6399))</f>
        <v>BSX-REFOUTE-356</v>
      </c>
      <c r="C6399" t="s">
        <v>2163</v>
      </c>
      <c r="D6399" s="49">
        <f>'Optional Test Detail'!$J$397</f>
        <v>0</v>
      </c>
    </row>
    <row r="6400" spans="1:4" x14ac:dyDescent="0.35">
      <c r="A6400" t="s">
        <v>2297</v>
      </c>
      <c r="B6400" t="str">
        <f t="shared" si="84"/>
        <v/>
      </c>
    </row>
    <row r="6401" spans="1:4" x14ac:dyDescent="0.35">
      <c r="A6401" t="s">
        <v>2297</v>
      </c>
      <c r="B6401" t="str">
        <f t="shared" si="84"/>
        <v/>
      </c>
      <c r="C6401" t="s">
        <v>2291</v>
      </c>
    </row>
    <row r="6402" spans="1:4" x14ac:dyDescent="0.35">
      <c r="A6402">
        <v>357</v>
      </c>
      <c r="B6402" t="str">
        <f t="shared" si="84"/>
        <v>BSX-REFOUTE-357</v>
      </c>
      <c r="C6402" t="s">
        <v>2164</v>
      </c>
      <c r="D6402" s="49">
        <f>'Optional Test Detail'!$J$400</f>
        <v>0</v>
      </c>
    </row>
    <row r="6403" spans="1:4" x14ac:dyDescent="0.35">
      <c r="A6403">
        <v>358</v>
      </c>
      <c r="B6403" t="str">
        <f t="shared" si="84"/>
        <v>BSX-REFOUTE-358</v>
      </c>
      <c r="C6403" t="s">
        <v>2165</v>
      </c>
      <c r="D6403" s="49">
        <f>'Optional Test Detail'!$J$401</f>
        <v>0</v>
      </c>
    </row>
    <row r="6404" spans="1:4" x14ac:dyDescent="0.35">
      <c r="A6404">
        <v>359</v>
      </c>
      <c r="B6404" t="str">
        <f t="shared" si="84"/>
        <v>BSX-REFOUTE-359</v>
      </c>
      <c r="C6404" t="s">
        <v>2166</v>
      </c>
      <c r="D6404" s="49">
        <f>'Optional Test Detail'!$J$402</f>
        <v>0</v>
      </c>
    </row>
    <row r="6405" spans="1:4" x14ac:dyDescent="0.35">
      <c r="A6405">
        <v>360</v>
      </c>
      <c r="B6405" t="str">
        <f t="shared" si="84"/>
        <v>BSX-REFOUTE-360</v>
      </c>
      <c r="C6405" t="s">
        <v>2167</v>
      </c>
      <c r="D6405" s="49">
        <f>'Optional Test Detail'!$J$403</f>
        <v>0</v>
      </c>
    </row>
    <row r="6406" spans="1:4" x14ac:dyDescent="0.35">
      <c r="A6406">
        <v>361</v>
      </c>
      <c r="B6406" t="str">
        <f t="shared" si="84"/>
        <v>BSX-REFOUTE-361</v>
      </c>
      <c r="C6406" t="s">
        <v>2272</v>
      </c>
      <c r="D6406" s="49">
        <f>'Optional Test Detail'!$J$404</f>
        <v>0</v>
      </c>
    </row>
    <row r="6407" spans="1:4" x14ac:dyDescent="0.35">
      <c r="A6407">
        <v>362</v>
      </c>
      <c r="B6407" t="str">
        <f t="shared" si="84"/>
        <v>BSX-REFOUTE-362</v>
      </c>
      <c r="C6407" t="s">
        <v>2273</v>
      </c>
      <c r="D6407" s="49">
        <f>'Optional Test Detail'!$J$405</f>
        <v>0</v>
      </c>
    </row>
    <row r="6408" spans="1:4" x14ac:dyDescent="0.35">
      <c r="A6408" t="s">
        <v>2297</v>
      </c>
      <c r="B6408" t="str">
        <f t="shared" si="84"/>
        <v/>
      </c>
    </row>
    <row r="6409" spans="1:4" x14ac:dyDescent="0.35">
      <c r="A6409" t="s">
        <v>2297</v>
      </c>
      <c r="B6409" t="str">
        <f t="shared" si="84"/>
        <v/>
      </c>
    </row>
    <row r="6410" spans="1:4" x14ac:dyDescent="0.35">
      <c r="A6410" t="s">
        <v>2297</v>
      </c>
      <c r="B6410" t="str">
        <f t="shared" si="84"/>
        <v/>
      </c>
      <c r="C6410" t="s">
        <v>188</v>
      </c>
    </row>
    <row r="6411" spans="1:4" x14ac:dyDescent="0.35">
      <c r="A6411" t="s">
        <v>2297</v>
      </c>
      <c r="B6411" t="str">
        <f t="shared" si="84"/>
        <v/>
      </c>
      <c r="C6411" t="s">
        <v>2292</v>
      </c>
    </row>
    <row r="6412" spans="1:4" x14ac:dyDescent="0.35">
      <c r="A6412">
        <v>363</v>
      </c>
      <c r="B6412" t="str">
        <f t="shared" si="84"/>
        <v>BSX-REFOUTE-363</v>
      </c>
      <c r="C6412" t="s">
        <v>2168</v>
      </c>
      <c r="D6412" s="49">
        <f>'Optional Test Detail'!$J$410</f>
        <v>0</v>
      </c>
    </row>
    <row r="6413" spans="1:4" x14ac:dyDescent="0.35">
      <c r="A6413">
        <v>364</v>
      </c>
      <c r="B6413" t="str">
        <f t="shared" si="84"/>
        <v>BSX-REFOUTE-364</v>
      </c>
      <c r="C6413" t="s">
        <v>2169</v>
      </c>
      <c r="D6413" s="49">
        <f>'Optional Test Detail'!$J$411</f>
        <v>0</v>
      </c>
    </row>
    <row r="6414" spans="1:4" x14ac:dyDescent="0.35">
      <c r="A6414">
        <v>365</v>
      </c>
      <c r="B6414" t="str">
        <f t="shared" si="84"/>
        <v>BSX-REFOUTE-365</v>
      </c>
      <c r="C6414" t="s">
        <v>2170</v>
      </c>
      <c r="D6414" s="49">
        <f>'Optional Test Detail'!$J$412</f>
        <v>0</v>
      </c>
    </row>
    <row r="6415" spans="1:4" x14ac:dyDescent="0.35">
      <c r="A6415">
        <v>366</v>
      </c>
      <c r="B6415" t="str">
        <f t="shared" si="84"/>
        <v>BSX-REFOUTE-366</v>
      </c>
      <c r="C6415" t="s">
        <v>2171</v>
      </c>
      <c r="D6415" s="49">
        <f>'Optional Test Detail'!$J$413</f>
        <v>0</v>
      </c>
    </row>
    <row r="6416" spans="1:4" x14ac:dyDescent="0.35">
      <c r="A6416">
        <v>367</v>
      </c>
      <c r="B6416" t="str">
        <f t="shared" si="84"/>
        <v>BSX-REFOUTE-367</v>
      </c>
      <c r="C6416" t="s">
        <v>2172</v>
      </c>
      <c r="D6416" s="49">
        <f>'Optional Test Detail'!$J$414</f>
        <v>0</v>
      </c>
    </row>
    <row r="6417" spans="1:4" x14ac:dyDescent="0.35">
      <c r="A6417">
        <v>368</v>
      </c>
      <c r="B6417" t="str">
        <f t="shared" si="84"/>
        <v>BSX-REFOUTE-368</v>
      </c>
      <c r="C6417" t="s">
        <v>2173</v>
      </c>
      <c r="D6417" s="49">
        <f>'Optional Test Detail'!$J$415</f>
        <v>0</v>
      </c>
    </row>
    <row r="6418" spans="1:4" x14ac:dyDescent="0.35">
      <c r="A6418">
        <v>369</v>
      </c>
      <c r="B6418" t="str">
        <f t="shared" si="84"/>
        <v>BSX-REFOUTE-369</v>
      </c>
      <c r="C6418" t="s">
        <v>2174</v>
      </c>
      <c r="D6418" s="49">
        <f>'Optional Test Detail'!$J$416</f>
        <v>0</v>
      </c>
    </row>
    <row r="6419" spans="1:4" x14ac:dyDescent="0.35">
      <c r="A6419">
        <v>370</v>
      </c>
      <c r="B6419" t="str">
        <f t="shared" si="84"/>
        <v>BSX-REFOUTE-370</v>
      </c>
      <c r="C6419" t="s">
        <v>2175</v>
      </c>
      <c r="D6419" s="49">
        <f>'Optional Test Detail'!$J$417</f>
        <v>0</v>
      </c>
    </row>
    <row r="6420" spans="1:4" x14ac:dyDescent="0.35">
      <c r="A6420">
        <v>371</v>
      </c>
      <c r="B6420" t="str">
        <f t="shared" si="84"/>
        <v>BSX-REFOUTE-371</v>
      </c>
      <c r="C6420" t="s">
        <v>2176</v>
      </c>
      <c r="D6420" s="49">
        <f>'Optional Test Detail'!$J$418</f>
        <v>0</v>
      </c>
    </row>
    <row r="6421" spans="1:4" x14ac:dyDescent="0.35">
      <c r="A6421">
        <v>372</v>
      </c>
      <c r="B6421" t="str">
        <f t="shared" si="84"/>
        <v>BSX-REFOUTE-372</v>
      </c>
      <c r="C6421" t="s">
        <v>2177</v>
      </c>
      <c r="D6421" s="49">
        <f>'Optional Test Detail'!$J$419</f>
        <v>0</v>
      </c>
    </row>
    <row r="6422" spans="1:4" x14ac:dyDescent="0.35">
      <c r="A6422">
        <v>373</v>
      </c>
      <c r="B6422" t="str">
        <f t="shared" si="84"/>
        <v>BSX-REFOUTE-373</v>
      </c>
      <c r="C6422" t="s">
        <v>2178</v>
      </c>
      <c r="D6422" s="49">
        <f>'Optional Test Detail'!$J$420</f>
        <v>0</v>
      </c>
    </row>
    <row r="6423" spans="1:4" x14ac:dyDescent="0.35">
      <c r="A6423">
        <v>374</v>
      </c>
      <c r="B6423" t="str">
        <f t="shared" si="84"/>
        <v>BSX-REFOUTE-374</v>
      </c>
      <c r="C6423" t="s">
        <v>2179</v>
      </c>
      <c r="D6423" s="49">
        <f>'Optional Test Detail'!$J$421</f>
        <v>0</v>
      </c>
    </row>
    <row r="6424" spans="1:4" x14ac:dyDescent="0.35">
      <c r="A6424">
        <v>375</v>
      </c>
      <c r="B6424" t="str">
        <f t="shared" si="84"/>
        <v>BSX-REFOUTE-375</v>
      </c>
      <c r="C6424" t="s">
        <v>2180</v>
      </c>
      <c r="D6424" s="49">
        <f>'Optional Test Detail'!$J$422</f>
        <v>0</v>
      </c>
    </row>
    <row r="6425" spans="1:4" x14ac:dyDescent="0.35">
      <c r="A6425">
        <v>376</v>
      </c>
      <c r="B6425" t="str">
        <f t="shared" si="84"/>
        <v>BSX-REFOUTE-376</v>
      </c>
      <c r="C6425" t="s">
        <v>2181</v>
      </c>
      <c r="D6425" s="49">
        <f>'Optional Test Detail'!$J$423</f>
        <v>0</v>
      </c>
    </row>
    <row r="6426" spans="1:4" x14ac:dyDescent="0.35">
      <c r="A6426">
        <v>377</v>
      </c>
      <c r="B6426" t="str">
        <f t="shared" si="84"/>
        <v>BSX-REFOUTE-377</v>
      </c>
      <c r="C6426" t="s">
        <v>2182</v>
      </c>
      <c r="D6426" s="49">
        <f>'Optional Test Detail'!$J$424</f>
        <v>0</v>
      </c>
    </row>
    <row r="6427" spans="1:4" x14ac:dyDescent="0.35">
      <c r="A6427">
        <v>378</v>
      </c>
      <c r="B6427" t="str">
        <f t="shared" si="84"/>
        <v>BSX-REFOUTE-378</v>
      </c>
      <c r="C6427" t="s">
        <v>2183</v>
      </c>
      <c r="D6427" s="49">
        <f>'Optional Test Detail'!$J$425</f>
        <v>0</v>
      </c>
    </row>
    <row r="6428" spans="1:4" x14ac:dyDescent="0.35">
      <c r="A6428">
        <v>379</v>
      </c>
      <c r="B6428" t="str">
        <f t="shared" si="84"/>
        <v>BSX-REFOUTE-379</v>
      </c>
      <c r="C6428" t="s">
        <v>2184</v>
      </c>
      <c r="D6428" s="49">
        <f>'Optional Test Detail'!$J$426</f>
        <v>0</v>
      </c>
    </row>
    <row r="6429" spans="1:4" x14ac:dyDescent="0.35">
      <c r="A6429">
        <v>380</v>
      </c>
      <c r="B6429" t="str">
        <f t="shared" si="84"/>
        <v>BSX-REFOUTE-380</v>
      </c>
      <c r="C6429" t="s">
        <v>2185</v>
      </c>
      <c r="D6429" s="49">
        <f>'Optional Test Detail'!$J$427</f>
        <v>0</v>
      </c>
    </row>
    <row r="6430" spans="1:4" x14ac:dyDescent="0.35">
      <c r="A6430">
        <v>381</v>
      </c>
      <c r="B6430" t="str">
        <f t="shared" si="84"/>
        <v>BSX-REFOUTE-381</v>
      </c>
      <c r="C6430" t="s">
        <v>2186</v>
      </c>
      <c r="D6430" s="49">
        <f>'Optional Test Detail'!$J$428</f>
        <v>0</v>
      </c>
    </row>
    <row r="6431" spans="1:4" x14ac:dyDescent="0.35">
      <c r="A6431">
        <v>382</v>
      </c>
      <c r="B6431" t="str">
        <f t="shared" si="84"/>
        <v>BSX-REFOUTE-382</v>
      </c>
      <c r="C6431" t="s">
        <v>2187</v>
      </c>
      <c r="D6431" s="49">
        <f>'Optional Test Detail'!$J$429</f>
        <v>0</v>
      </c>
    </row>
    <row r="6432" spans="1:4" x14ac:dyDescent="0.35">
      <c r="A6432">
        <v>383</v>
      </c>
      <c r="B6432" t="str">
        <f t="shared" si="84"/>
        <v>BSX-REFOUTE-383</v>
      </c>
      <c r="C6432" t="s">
        <v>2188</v>
      </c>
      <c r="D6432" s="49">
        <f>'Optional Test Detail'!$J$430</f>
        <v>0</v>
      </c>
    </row>
    <row r="6433" spans="1:4" x14ac:dyDescent="0.35">
      <c r="A6433">
        <v>384</v>
      </c>
      <c r="B6433" t="str">
        <f t="shared" si="84"/>
        <v>BSX-REFOUTE-384</v>
      </c>
      <c r="C6433" t="s">
        <v>2189</v>
      </c>
      <c r="D6433" s="49">
        <f>'Optional Test Detail'!$J$431</f>
        <v>0</v>
      </c>
    </row>
    <row r="6434" spans="1:4" x14ac:dyDescent="0.35">
      <c r="A6434">
        <v>385</v>
      </c>
      <c r="B6434" t="str">
        <f t="shared" si="84"/>
        <v>BSX-REFOUTE-385</v>
      </c>
      <c r="C6434" t="s">
        <v>2190</v>
      </c>
      <c r="D6434" s="49">
        <f>'Optional Test Detail'!$J$432</f>
        <v>0</v>
      </c>
    </row>
    <row r="6435" spans="1:4" x14ac:dyDescent="0.35">
      <c r="A6435">
        <v>386</v>
      </c>
      <c r="B6435" t="str">
        <f t="shared" si="84"/>
        <v>BSX-REFOUTE-386</v>
      </c>
      <c r="C6435" t="s">
        <v>2191</v>
      </c>
      <c r="D6435" s="49">
        <f>'Optional Test Detail'!$J$433</f>
        <v>0</v>
      </c>
    </row>
    <row r="6436" spans="1:4" x14ac:dyDescent="0.35">
      <c r="A6436">
        <v>387</v>
      </c>
      <c r="B6436" t="str">
        <f t="shared" si="84"/>
        <v>BSX-REFOUTE-387</v>
      </c>
      <c r="C6436" t="s">
        <v>2192</v>
      </c>
      <c r="D6436" s="49">
        <f>'Optional Test Detail'!$J$434</f>
        <v>0</v>
      </c>
    </row>
    <row r="6437" spans="1:4" x14ac:dyDescent="0.35">
      <c r="A6437">
        <v>388</v>
      </c>
      <c r="B6437" t="str">
        <f t="shared" si="84"/>
        <v>BSX-REFOUTE-388</v>
      </c>
      <c r="C6437" t="s">
        <v>2193</v>
      </c>
      <c r="D6437" s="49">
        <f>'Optional Test Detail'!$J$435</f>
        <v>0</v>
      </c>
    </row>
    <row r="6438" spans="1:4" x14ac:dyDescent="0.35">
      <c r="A6438">
        <v>389</v>
      </c>
      <c r="B6438" t="str">
        <f t="shared" si="84"/>
        <v>BSX-REFOUTE-389</v>
      </c>
      <c r="C6438" t="s">
        <v>2194</v>
      </c>
      <c r="D6438" s="49">
        <f>'Optional Test Detail'!$J$436</f>
        <v>0</v>
      </c>
    </row>
    <row r="6439" spans="1:4" x14ac:dyDescent="0.35">
      <c r="A6439">
        <v>390</v>
      </c>
      <c r="B6439" t="str">
        <f t="shared" si="84"/>
        <v>BSX-REFOUTE-390</v>
      </c>
      <c r="C6439" t="s">
        <v>2195</v>
      </c>
      <c r="D6439" s="49">
        <f>'Optional Test Detail'!$J$437</f>
        <v>0</v>
      </c>
    </row>
    <row r="6440" spans="1:4" x14ac:dyDescent="0.35">
      <c r="A6440">
        <v>391</v>
      </c>
      <c r="B6440" t="str">
        <f t="shared" si="84"/>
        <v>BSX-REFOUTE-391</v>
      </c>
      <c r="C6440" t="s">
        <v>2196</v>
      </c>
      <c r="D6440" s="49">
        <f>'Optional Test Detail'!$J$438</f>
        <v>0</v>
      </c>
    </row>
    <row r="6441" spans="1:4" x14ac:dyDescent="0.35">
      <c r="A6441">
        <v>392</v>
      </c>
      <c r="B6441" t="str">
        <f t="shared" si="84"/>
        <v>BSX-REFOUTE-392</v>
      </c>
      <c r="C6441" t="s">
        <v>2197</v>
      </c>
      <c r="D6441" s="49">
        <f>'Optional Test Detail'!$J$439</f>
        <v>0</v>
      </c>
    </row>
    <row r="6442" spans="1:4" x14ac:dyDescent="0.35">
      <c r="A6442">
        <v>393</v>
      </c>
      <c r="B6442" t="str">
        <f t="shared" si="84"/>
        <v>BSX-REFOUTE-393</v>
      </c>
      <c r="C6442" t="s">
        <v>2198</v>
      </c>
      <c r="D6442" s="49">
        <f>'Optional Test Detail'!$J$440</f>
        <v>0</v>
      </c>
    </row>
    <row r="6443" spans="1:4" x14ac:dyDescent="0.35">
      <c r="A6443">
        <v>394</v>
      </c>
      <c r="B6443" t="str">
        <f t="shared" si="84"/>
        <v>BSX-REFOUTE-394</v>
      </c>
      <c r="C6443" t="s">
        <v>2199</v>
      </c>
      <c r="D6443" s="49">
        <f>'Optional Test Detail'!$J$441</f>
        <v>0</v>
      </c>
    </row>
    <row r="6444" spans="1:4" x14ac:dyDescent="0.35">
      <c r="A6444">
        <v>395</v>
      </c>
      <c r="B6444" t="str">
        <f t="shared" si="84"/>
        <v>BSX-REFOUTE-395</v>
      </c>
      <c r="C6444" t="s">
        <v>2200</v>
      </c>
      <c r="D6444" s="49">
        <f>'Optional Test Detail'!$J$442</f>
        <v>0</v>
      </c>
    </row>
    <row r="6445" spans="1:4" x14ac:dyDescent="0.35">
      <c r="A6445">
        <v>396</v>
      </c>
      <c r="B6445" t="str">
        <f t="shared" si="84"/>
        <v>BSX-REFOUTE-396</v>
      </c>
      <c r="C6445" t="s">
        <v>2201</v>
      </c>
      <c r="D6445" s="49">
        <f>'Optional Test Detail'!$J$443</f>
        <v>0</v>
      </c>
    </row>
    <row r="6446" spans="1:4" x14ac:dyDescent="0.35">
      <c r="A6446">
        <v>397</v>
      </c>
      <c r="B6446" t="str">
        <f t="shared" si="84"/>
        <v>BSX-REFOUTE-397</v>
      </c>
      <c r="C6446" t="s">
        <v>2202</v>
      </c>
      <c r="D6446" s="49">
        <f>'Optional Test Detail'!$J$444</f>
        <v>0</v>
      </c>
    </row>
    <row r="6447" spans="1:4" x14ac:dyDescent="0.35">
      <c r="A6447">
        <v>398</v>
      </c>
      <c r="B6447" t="str">
        <f t="shared" si="84"/>
        <v>BSX-REFOUTE-398</v>
      </c>
      <c r="C6447" t="s">
        <v>2203</v>
      </c>
      <c r="D6447" s="49">
        <f>'Optional Test Detail'!$J$445</f>
        <v>0</v>
      </c>
    </row>
    <row r="6448" spans="1:4" x14ac:dyDescent="0.35">
      <c r="A6448">
        <v>399</v>
      </c>
      <c r="B6448" t="str">
        <f t="shared" si="84"/>
        <v>BSX-REFOUTE-399</v>
      </c>
      <c r="C6448" t="s">
        <v>2204</v>
      </c>
      <c r="D6448" s="49">
        <f>'Optional Test Detail'!$J$446</f>
        <v>0</v>
      </c>
    </row>
    <row r="6449" spans="1:4" x14ac:dyDescent="0.35">
      <c r="A6449">
        <v>400</v>
      </c>
      <c r="B6449" t="str">
        <f t="shared" si="84"/>
        <v>BSX-REFOUTE-400</v>
      </c>
      <c r="C6449" t="s">
        <v>2205</v>
      </c>
      <c r="D6449" s="49">
        <f>'Optional Test Detail'!$J$447</f>
        <v>0</v>
      </c>
    </row>
    <row r="6450" spans="1:4" x14ac:dyDescent="0.35">
      <c r="A6450">
        <v>401</v>
      </c>
      <c r="B6450" t="str">
        <f t="shared" si="84"/>
        <v>BSX-REFOUTE-401</v>
      </c>
      <c r="C6450" t="s">
        <v>2206</v>
      </c>
      <c r="D6450" s="49">
        <f>'Optional Test Detail'!$J$448</f>
        <v>0</v>
      </c>
    </row>
    <row r="6451" spans="1:4" x14ac:dyDescent="0.35">
      <c r="A6451">
        <v>402</v>
      </c>
      <c r="B6451" t="str">
        <f t="shared" si="84"/>
        <v>BSX-REFOUTE-402</v>
      </c>
      <c r="C6451" t="s">
        <v>2207</v>
      </c>
      <c r="D6451" s="49">
        <f>'Optional Test Detail'!$J$449</f>
        <v>0</v>
      </c>
    </row>
    <row r="6452" spans="1:4" x14ac:dyDescent="0.35">
      <c r="A6452">
        <v>403</v>
      </c>
      <c r="B6452" t="str">
        <f t="shared" si="84"/>
        <v>BSX-REFOUTE-403</v>
      </c>
      <c r="C6452" t="s">
        <v>2208</v>
      </c>
      <c r="D6452" s="49">
        <f>'Optional Test Detail'!$J$450</f>
        <v>0</v>
      </c>
    </row>
    <row r="6453" spans="1:4" x14ac:dyDescent="0.35">
      <c r="A6453">
        <v>404</v>
      </c>
      <c r="B6453" t="str">
        <f t="shared" si="84"/>
        <v>BSX-REFOUTE-404</v>
      </c>
      <c r="C6453" t="s">
        <v>2209</v>
      </c>
      <c r="D6453" s="49">
        <f>'Optional Test Detail'!$J$451</f>
        <v>0</v>
      </c>
    </row>
    <row r="6454" spans="1:4" x14ac:dyDescent="0.35">
      <c r="A6454">
        <v>405</v>
      </c>
      <c r="B6454" t="str">
        <f t="shared" si="84"/>
        <v>BSX-REFOUTE-405</v>
      </c>
      <c r="C6454" t="s">
        <v>2210</v>
      </c>
      <c r="D6454" s="49">
        <f>'Optional Test Detail'!$J$452</f>
        <v>0</v>
      </c>
    </row>
    <row r="6455" spans="1:4" x14ac:dyDescent="0.35">
      <c r="A6455">
        <v>406</v>
      </c>
      <c r="B6455" t="str">
        <f t="shared" si="84"/>
        <v>BSX-REFOUTE-406</v>
      </c>
      <c r="C6455" t="s">
        <v>2211</v>
      </c>
      <c r="D6455" s="49">
        <f>'Optional Test Detail'!$J$453</f>
        <v>0</v>
      </c>
    </row>
    <row r="6456" spans="1:4" x14ac:dyDescent="0.35">
      <c r="A6456">
        <v>407</v>
      </c>
      <c r="B6456" t="str">
        <f t="shared" si="84"/>
        <v>BSX-REFOUTE-407</v>
      </c>
      <c r="C6456" t="s">
        <v>2212</v>
      </c>
      <c r="D6456" s="49">
        <f>'Optional Test Detail'!$J$454</f>
        <v>0</v>
      </c>
    </row>
    <row r="6457" spans="1:4" x14ac:dyDescent="0.35">
      <c r="A6457">
        <v>408</v>
      </c>
      <c r="B6457" t="str">
        <f t="shared" si="84"/>
        <v>BSX-REFOUTE-408</v>
      </c>
      <c r="C6457" t="s">
        <v>2213</v>
      </c>
      <c r="D6457" s="49">
        <f>'Optional Test Detail'!$J$455</f>
        <v>0</v>
      </c>
    </row>
    <row r="6458" spans="1:4" x14ac:dyDescent="0.35">
      <c r="A6458">
        <v>409</v>
      </c>
      <c r="B6458" t="str">
        <f t="shared" si="84"/>
        <v>BSX-REFOUTE-409</v>
      </c>
      <c r="C6458" t="s">
        <v>2214</v>
      </c>
      <c r="D6458" s="49">
        <f>'Optional Test Detail'!$J$456</f>
        <v>0</v>
      </c>
    </row>
    <row r="6459" spans="1:4" x14ac:dyDescent="0.35">
      <c r="A6459">
        <v>410</v>
      </c>
      <c r="B6459" t="str">
        <f t="shared" si="84"/>
        <v>BSX-REFOUTE-410</v>
      </c>
      <c r="C6459" t="s">
        <v>2215</v>
      </c>
      <c r="D6459" s="49">
        <f>'Optional Test Detail'!$J$457</f>
        <v>0</v>
      </c>
    </row>
    <row r="6460" spans="1:4" x14ac:dyDescent="0.35">
      <c r="A6460">
        <v>411</v>
      </c>
      <c r="B6460" t="str">
        <f t="shared" si="84"/>
        <v>BSX-REFOUTE-411</v>
      </c>
      <c r="C6460" t="s">
        <v>2216</v>
      </c>
      <c r="D6460" s="49">
        <f>'Optional Test Detail'!$J$458</f>
        <v>0</v>
      </c>
    </row>
    <row r="6461" spans="1:4" x14ac:dyDescent="0.35">
      <c r="A6461">
        <v>412</v>
      </c>
      <c r="B6461" t="str">
        <f t="shared" si="84"/>
        <v>BSX-REFOUTE-412</v>
      </c>
      <c r="C6461" t="s">
        <v>2217</v>
      </c>
      <c r="D6461" s="49">
        <f>'Optional Test Detail'!$J$459</f>
        <v>0</v>
      </c>
    </row>
    <row r="6462" spans="1:4" x14ac:dyDescent="0.35">
      <c r="A6462">
        <v>413</v>
      </c>
      <c r="B6462" t="str">
        <f t="shared" si="84"/>
        <v>BSX-REFOUTE-413</v>
      </c>
      <c r="C6462" t="s">
        <v>2218</v>
      </c>
      <c r="D6462" s="49">
        <f>'Optional Test Detail'!$J$460</f>
        <v>0</v>
      </c>
    </row>
    <row r="6463" spans="1:4" x14ac:dyDescent="0.35">
      <c r="A6463">
        <v>414</v>
      </c>
      <c r="B6463" t="str">
        <f t="shared" ref="B6463:B6523" si="85">IF(A6463="","",CONCATENATE("BSX-REFOUTE-",A6463))</f>
        <v>BSX-REFOUTE-414</v>
      </c>
      <c r="C6463" t="s">
        <v>2219</v>
      </c>
      <c r="D6463" s="49">
        <f>'Optional Test Detail'!$J$461</f>
        <v>0</v>
      </c>
    </row>
    <row r="6464" spans="1:4" x14ac:dyDescent="0.35">
      <c r="A6464">
        <v>415</v>
      </c>
      <c r="B6464" t="str">
        <f t="shared" si="85"/>
        <v>BSX-REFOUTE-415</v>
      </c>
      <c r="C6464" t="s">
        <v>2220</v>
      </c>
      <c r="D6464" s="49">
        <f>'Optional Test Detail'!$J$462</f>
        <v>0</v>
      </c>
    </row>
    <row r="6465" spans="1:4" x14ac:dyDescent="0.35">
      <c r="A6465">
        <v>416</v>
      </c>
      <c r="B6465" t="str">
        <f t="shared" si="85"/>
        <v>BSX-REFOUTE-416</v>
      </c>
      <c r="C6465" t="s">
        <v>2221</v>
      </c>
      <c r="D6465" s="49">
        <f>'Optional Test Detail'!$J$463</f>
        <v>0</v>
      </c>
    </row>
    <row r="6466" spans="1:4" x14ac:dyDescent="0.35">
      <c r="A6466">
        <v>417</v>
      </c>
      <c r="B6466" t="str">
        <f t="shared" si="85"/>
        <v>BSX-REFOUTE-417</v>
      </c>
      <c r="C6466" t="s">
        <v>2222</v>
      </c>
      <c r="D6466" s="49">
        <f>'Optional Test Detail'!$J$464</f>
        <v>0</v>
      </c>
    </row>
    <row r="6467" spans="1:4" x14ac:dyDescent="0.35">
      <c r="A6467">
        <v>418</v>
      </c>
      <c r="B6467" t="str">
        <f t="shared" si="85"/>
        <v>BSX-REFOUTE-418</v>
      </c>
      <c r="C6467" t="s">
        <v>2223</v>
      </c>
      <c r="D6467" s="49">
        <f>'Optional Test Detail'!$J$465</f>
        <v>0</v>
      </c>
    </row>
    <row r="6468" spans="1:4" x14ac:dyDescent="0.35">
      <c r="A6468">
        <v>419</v>
      </c>
      <c r="B6468" t="str">
        <f t="shared" si="85"/>
        <v>BSX-REFOUTE-419</v>
      </c>
      <c r="C6468" t="s">
        <v>2224</v>
      </c>
      <c r="D6468" s="49">
        <f>'Optional Test Detail'!$J$466</f>
        <v>0</v>
      </c>
    </row>
    <row r="6469" spans="1:4" x14ac:dyDescent="0.35">
      <c r="A6469" t="s">
        <v>2297</v>
      </c>
      <c r="B6469" t="str">
        <f t="shared" si="85"/>
        <v/>
      </c>
    </row>
    <row r="6470" spans="1:4" x14ac:dyDescent="0.35">
      <c r="A6470" t="s">
        <v>2297</v>
      </c>
      <c r="B6470" t="str">
        <f t="shared" si="85"/>
        <v/>
      </c>
      <c r="C6470" t="s">
        <v>2293</v>
      </c>
    </row>
    <row r="6471" spans="1:4" x14ac:dyDescent="0.35">
      <c r="A6471">
        <v>420</v>
      </c>
      <c r="B6471" t="str">
        <f t="shared" si="85"/>
        <v>BSX-REFOUTE-420</v>
      </c>
      <c r="C6471" t="s">
        <v>2226</v>
      </c>
      <c r="D6471" s="49">
        <f>'Optional Test Detail'!$J$469</f>
        <v>0</v>
      </c>
    </row>
    <row r="6472" spans="1:4" x14ac:dyDescent="0.35">
      <c r="A6472">
        <v>421</v>
      </c>
      <c r="B6472" t="str">
        <f t="shared" si="85"/>
        <v>BSX-REFOUTE-421</v>
      </c>
      <c r="C6472" t="s">
        <v>2227</v>
      </c>
      <c r="D6472" s="49">
        <f>'Optional Test Detail'!$J$470</f>
        <v>0</v>
      </c>
    </row>
    <row r="6473" spans="1:4" x14ac:dyDescent="0.35">
      <c r="A6473">
        <v>422</v>
      </c>
      <c r="B6473" t="str">
        <f t="shared" si="85"/>
        <v>BSX-REFOUTE-422</v>
      </c>
      <c r="C6473" t="s">
        <v>2228</v>
      </c>
      <c r="D6473" s="49">
        <f>'Optional Test Detail'!$J$471</f>
        <v>0</v>
      </c>
    </row>
    <row r="6474" spans="1:4" x14ac:dyDescent="0.35">
      <c r="A6474">
        <v>423</v>
      </c>
      <c r="B6474" t="str">
        <f t="shared" si="85"/>
        <v>BSX-REFOUTE-423</v>
      </c>
      <c r="C6474" t="s">
        <v>2229</v>
      </c>
      <c r="D6474" s="49">
        <f>'Optional Test Detail'!$J$472</f>
        <v>0</v>
      </c>
    </row>
    <row r="6475" spans="1:4" x14ac:dyDescent="0.35">
      <c r="A6475">
        <v>424</v>
      </c>
      <c r="B6475" t="str">
        <f t="shared" si="85"/>
        <v>BSX-REFOUTE-424</v>
      </c>
      <c r="C6475" t="s">
        <v>2230</v>
      </c>
      <c r="D6475" s="49">
        <f>'Optional Test Detail'!$J$473</f>
        <v>0</v>
      </c>
    </row>
    <row r="6476" spans="1:4" x14ac:dyDescent="0.35">
      <c r="A6476">
        <v>425</v>
      </c>
      <c r="B6476" t="str">
        <f t="shared" si="85"/>
        <v>BSX-REFOUTE-425</v>
      </c>
      <c r="C6476" t="s">
        <v>2231</v>
      </c>
      <c r="D6476" s="49">
        <f>'Optional Test Detail'!$J$474</f>
        <v>0</v>
      </c>
    </row>
    <row r="6477" spans="1:4" x14ac:dyDescent="0.35">
      <c r="A6477" t="s">
        <v>2297</v>
      </c>
      <c r="B6477" t="str">
        <f t="shared" si="85"/>
        <v/>
      </c>
    </row>
    <row r="6478" spans="1:4" x14ac:dyDescent="0.35">
      <c r="A6478" t="s">
        <v>2297</v>
      </c>
      <c r="B6478" t="str">
        <f t="shared" si="85"/>
        <v/>
      </c>
      <c r="C6478" t="s">
        <v>2294</v>
      </c>
    </row>
    <row r="6479" spans="1:4" x14ac:dyDescent="0.35">
      <c r="A6479">
        <v>426</v>
      </c>
      <c r="B6479" t="str">
        <f t="shared" si="85"/>
        <v>BSX-REFOUTE-426</v>
      </c>
      <c r="C6479" t="s">
        <v>2232</v>
      </c>
      <c r="D6479" s="49">
        <f>'Optional Test Detail'!$J$477</f>
        <v>0</v>
      </c>
    </row>
    <row r="6480" spans="1:4" x14ac:dyDescent="0.35">
      <c r="A6480">
        <v>427</v>
      </c>
      <c r="B6480" t="str">
        <f t="shared" si="85"/>
        <v>BSX-REFOUTE-427</v>
      </c>
      <c r="C6480" t="s">
        <v>2233</v>
      </c>
      <c r="D6480" s="49">
        <f>'Optional Test Detail'!$J$478</f>
        <v>0</v>
      </c>
    </row>
    <row r="6481" spans="1:4" x14ac:dyDescent="0.35">
      <c r="A6481">
        <v>428</v>
      </c>
      <c r="B6481" t="str">
        <f t="shared" si="85"/>
        <v>BSX-REFOUTE-428</v>
      </c>
      <c r="C6481" t="s">
        <v>2234</v>
      </c>
      <c r="D6481" s="49">
        <f>'Optional Test Detail'!$J$479</f>
        <v>0</v>
      </c>
    </row>
    <row r="6482" spans="1:4" x14ac:dyDescent="0.35">
      <c r="A6482">
        <v>429</v>
      </c>
      <c r="B6482" t="str">
        <f t="shared" si="85"/>
        <v>BSX-REFOUTE-429</v>
      </c>
      <c r="C6482" t="s">
        <v>2235</v>
      </c>
      <c r="D6482" s="49">
        <f>'Optional Test Detail'!$J$480</f>
        <v>0</v>
      </c>
    </row>
    <row r="6483" spans="1:4" x14ac:dyDescent="0.35">
      <c r="A6483">
        <v>430</v>
      </c>
      <c r="B6483" t="str">
        <f t="shared" si="85"/>
        <v>BSX-REFOUTE-430</v>
      </c>
      <c r="C6483" t="s">
        <v>2236</v>
      </c>
      <c r="D6483" s="49">
        <f>'Optional Test Detail'!$J$481</f>
        <v>0</v>
      </c>
    </row>
    <row r="6484" spans="1:4" x14ac:dyDescent="0.35">
      <c r="A6484">
        <v>431</v>
      </c>
      <c r="B6484" t="str">
        <f t="shared" si="85"/>
        <v>BSX-REFOUTE-431</v>
      </c>
      <c r="C6484" t="s">
        <v>2237</v>
      </c>
      <c r="D6484" s="49">
        <f>'Optional Test Detail'!$J$482</f>
        <v>0</v>
      </c>
    </row>
    <row r="6485" spans="1:4" x14ac:dyDescent="0.35">
      <c r="A6485">
        <v>432</v>
      </c>
      <c r="B6485" t="str">
        <f t="shared" si="85"/>
        <v>BSX-REFOUTE-432</v>
      </c>
      <c r="C6485" t="s">
        <v>2238</v>
      </c>
      <c r="D6485" s="49">
        <f>'Optional Test Detail'!$J$483</f>
        <v>0</v>
      </c>
    </row>
    <row r="6486" spans="1:4" x14ac:dyDescent="0.35">
      <c r="A6486">
        <v>433</v>
      </c>
      <c r="B6486" t="str">
        <f t="shared" si="85"/>
        <v>BSX-REFOUTE-433</v>
      </c>
      <c r="C6486" t="s">
        <v>2270</v>
      </c>
      <c r="D6486" s="49">
        <f>'Optional Test Detail'!$J$484</f>
        <v>0</v>
      </c>
    </row>
    <row r="6487" spans="1:4" x14ac:dyDescent="0.35">
      <c r="A6487">
        <v>434</v>
      </c>
      <c r="B6487" t="str">
        <f t="shared" si="85"/>
        <v>BSX-REFOUTE-434</v>
      </c>
      <c r="C6487" t="s">
        <v>2271</v>
      </c>
      <c r="D6487" s="49">
        <f>'Optional Test Detail'!$J$485</f>
        <v>0</v>
      </c>
    </row>
    <row r="6488" spans="1:4" x14ac:dyDescent="0.35">
      <c r="A6488" t="s">
        <v>2297</v>
      </c>
      <c r="B6488" t="str">
        <f t="shared" si="85"/>
        <v/>
      </c>
    </row>
    <row r="6489" spans="1:4" x14ac:dyDescent="0.35">
      <c r="A6489" t="s">
        <v>2297</v>
      </c>
      <c r="B6489" t="str">
        <f t="shared" si="85"/>
        <v/>
      </c>
      <c r="C6489" t="s">
        <v>2295</v>
      </c>
    </row>
    <row r="6490" spans="1:4" x14ac:dyDescent="0.35">
      <c r="A6490">
        <v>435</v>
      </c>
      <c r="B6490" t="str">
        <f t="shared" si="85"/>
        <v>BSX-REFOUTE-435</v>
      </c>
      <c r="C6490" t="s">
        <v>2239</v>
      </c>
      <c r="D6490" s="49">
        <f>'Optional Test Detail'!$J$488</f>
        <v>0</v>
      </c>
    </row>
    <row r="6491" spans="1:4" x14ac:dyDescent="0.35">
      <c r="A6491">
        <v>436</v>
      </c>
      <c r="B6491" t="str">
        <f t="shared" si="85"/>
        <v>BSX-REFOUTE-436</v>
      </c>
      <c r="C6491" t="s">
        <v>2240</v>
      </c>
      <c r="D6491" s="49">
        <f>'Optional Test Detail'!$J$489</f>
        <v>0</v>
      </c>
    </row>
    <row r="6492" spans="1:4" x14ac:dyDescent="0.35">
      <c r="A6492">
        <v>437</v>
      </c>
      <c r="B6492" t="str">
        <f t="shared" si="85"/>
        <v>BSX-REFOUTE-437</v>
      </c>
      <c r="C6492" t="s">
        <v>2241</v>
      </c>
      <c r="D6492" s="49">
        <f>'Optional Test Detail'!$J$490</f>
        <v>0</v>
      </c>
    </row>
    <row r="6493" spans="1:4" x14ac:dyDescent="0.35">
      <c r="A6493">
        <v>438</v>
      </c>
      <c r="B6493" t="str">
        <f t="shared" si="85"/>
        <v>BSX-REFOUTE-438</v>
      </c>
      <c r="C6493" t="s">
        <v>2242</v>
      </c>
      <c r="D6493" s="49">
        <f>'Optional Test Detail'!$J$491</f>
        <v>0</v>
      </c>
    </row>
    <row r="6494" spans="1:4" x14ac:dyDescent="0.35">
      <c r="A6494">
        <v>439</v>
      </c>
      <c r="B6494" t="str">
        <f t="shared" si="85"/>
        <v>BSX-REFOUTE-439</v>
      </c>
      <c r="C6494" t="s">
        <v>2243</v>
      </c>
      <c r="D6494" s="49">
        <f>'Optional Test Detail'!$J$492</f>
        <v>0</v>
      </c>
    </row>
    <row r="6495" spans="1:4" x14ac:dyDescent="0.35">
      <c r="A6495">
        <v>440</v>
      </c>
      <c r="B6495" t="str">
        <f t="shared" si="85"/>
        <v>BSX-REFOUTE-440</v>
      </c>
      <c r="C6495" t="s">
        <v>2244</v>
      </c>
      <c r="D6495" s="49">
        <f>'Optional Test Detail'!$J$493</f>
        <v>0</v>
      </c>
    </row>
    <row r="6496" spans="1:4" x14ac:dyDescent="0.35">
      <c r="A6496">
        <v>441</v>
      </c>
      <c r="B6496" t="str">
        <f t="shared" si="85"/>
        <v>BSX-REFOUTE-441</v>
      </c>
      <c r="C6496" t="s">
        <v>2245</v>
      </c>
      <c r="D6496" s="49">
        <f>'Optional Test Detail'!$J$494</f>
        <v>0</v>
      </c>
    </row>
    <row r="6497" spans="1:4" x14ac:dyDescent="0.35">
      <c r="A6497">
        <v>442</v>
      </c>
      <c r="B6497" t="str">
        <f t="shared" si="85"/>
        <v>BSX-REFOUTE-442</v>
      </c>
      <c r="C6497" t="s">
        <v>2246</v>
      </c>
      <c r="D6497" s="49">
        <f>'Optional Test Detail'!$J$495</f>
        <v>0</v>
      </c>
    </row>
    <row r="6498" spans="1:4" x14ac:dyDescent="0.35">
      <c r="A6498">
        <v>443</v>
      </c>
      <c r="B6498" t="str">
        <f t="shared" si="85"/>
        <v>BSX-REFOUTE-443</v>
      </c>
      <c r="C6498" t="s">
        <v>184</v>
      </c>
      <c r="D6498" s="49">
        <f>'Optional Test Detail'!$J$496</f>
        <v>0</v>
      </c>
    </row>
    <row r="6499" spans="1:4" x14ac:dyDescent="0.35">
      <c r="A6499">
        <v>444</v>
      </c>
      <c r="B6499" t="str">
        <f t="shared" si="85"/>
        <v>BSX-REFOUTE-444</v>
      </c>
      <c r="C6499" t="s">
        <v>2247</v>
      </c>
      <c r="D6499" s="49">
        <f>'Optional Test Detail'!$J$497</f>
        <v>0</v>
      </c>
    </row>
    <row r="6500" spans="1:4" x14ac:dyDescent="0.35">
      <c r="A6500">
        <v>445</v>
      </c>
      <c r="B6500" t="str">
        <f t="shared" si="85"/>
        <v>BSX-REFOUTE-445</v>
      </c>
      <c r="C6500" t="s">
        <v>2248</v>
      </c>
      <c r="D6500" s="49">
        <f>'Optional Test Detail'!$J$498</f>
        <v>0</v>
      </c>
    </row>
    <row r="6501" spans="1:4" x14ac:dyDescent="0.35">
      <c r="A6501">
        <v>446</v>
      </c>
      <c r="B6501" t="str">
        <f t="shared" si="85"/>
        <v>BSX-REFOUTE-446</v>
      </c>
      <c r="C6501" t="s">
        <v>2249</v>
      </c>
      <c r="D6501" s="49">
        <f>'Optional Test Detail'!$J$499</f>
        <v>0</v>
      </c>
    </row>
    <row r="6502" spans="1:4" x14ac:dyDescent="0.35">
      <c r="A6502">
        <v>447</v>
      </c>
      <c r="B6502" t="str">
        <f t="shared" si="85"/>
        <v>BSX-REFOUTE-447</v>
      </c>
      <c r="C6502" t="s">
        <v>2250</v>
      </c>
      <c r="D6502" s="49">
        <f>'Optional Test Detail'!$J$500</f>
        <v>0</v>
      </c>
    </row>
    <row r="6503" spans="1:4" x14ac:dyDescent="0.35">
      <c r="A6503">
        <v>448</v>
      </c>
      <c r="B6503" t="str">
        <f t="shared" si="85"/>
        <v>BSX-REFOUTE-448</v>
      </c>
      <c r="C6503" t="s">
        <v>2251</v>
      </c>
      <c r="D6503" s="49">
        <f>'Optional Test Detail'!$J$501</f>
        <v>0</v>
      </c>
    </row>
    <row r="6504" spans="1:4" x14ac:dyDescent="0.35">
      <c r="A6504">
        <v>449</v>
      </c>
      <c r="B6504" t="str">
        <f t="shared" si="85"/>
        <v>BSX-REFOUTE-449</v>
      </c>
      <c r="C6504" t="s">
        <v>2252</v>
      </c>
      <c r="D6504" s="49">
        <f>'Optional Test Detail'!$J$502</f>
        <v>0</v>
      </c>
    </row>
    <row r="6505" spans="1:4" x14ac:dyDescent="0.35">
      <c r="A6505">
        <v>450</v>
      </c>
      <c r="B6505" t="str">
        <f t="shared" si="85"/>
        <v>BSX-REFOUTE-450</v>
      </c>
      <c r="C6505" t="s">
        <v>2253</v>
      </c>
      <c r="D6505" s="49">
        <f>'Optional Test Detail'!$J$503</f>
        <v>0</v>
      </c>
    </row>
    <row r="6506" spans="1:4" x14ac:dyDescent="0.35">
      <c r="A6506">
        <v>451</v>
      </c>
      <c r="B6506" t="str">
        <f t="shared" si="85"/>
        <v>BSX-REFOUTE-451</v>
      </c>
      <c r="C6506" t="s">
        <v>2267</v>
      </c>
      <c r="D6506" s="49">
        <f>'Optional Test Detail'!$J$504</f>
        <v>0</v>
      </c>
    </row>
    <row r="6507" spans="1:4" x14ac:dyDescent="0.35">
      <c r="A6507">
        <v>452</v>
      </c>
      <c r="B6507" t="str">
        <f t="shared" si="85"/>
        <v>BSX-REFOUTE-452</v>
      </c>
      <c r="C6507" t="s">
        <v>2269</v>
      </c>
      <c r="D6507" s="49">
        <f>'Optional Test Detail'!$J$505</f>
        <v>0</v>
      </c>
    </row>
    <row r="6508" spans="1:4" x14ac:dyDescent="0.35">
      <c r="A6508" t="s">
        <v>2297</v>
      </c>
      <c r="B6508" t="str">
        <f t="shared" si="85"/>
        <v/>
      </c>
    </row>
    <row r="6509" spans="1:4" x14ac:dyDescent="0.35">
      <c r="A6509" t="s">
        <v>2297</v>
      </c>
      <c r="B6509" t="str">
        <f t="shared" si="85"/>
        <v/>
      </c>
      <c r="C6509" t="s">
        <v>2296</v>
      </c>
    </row>
    <row r="6510" spans="1:4" x14ac:dyDescent="0.35">
      <c r="A6510">
        <v>453</v>
      </c>
      <c r="B6510" t="str">
        <f t="shared" si="85"/>
        <v>BSX-REFOUTE-453</v>
      </c>
      <c r="C6510" t="s">
        <v>2254</v>
      </c>
      <c r="D6510" s="49">
        <f>'Optional Test Detail'!$J$508</f>
        <v>0</v>
      </c>
    </row>
    <row r="6511" spans="1:4" x14ac:dyDescent="0.35">
      <c r="A6511">
        <v>454</v>
      </c>
      <c r="B6511" t="str">
        <f t="shared" si="85"/>
        <v>BSX-REFOUTE-454</v>
      </c>
      <c r="C6511" t="s">
        <v>2255</v>
      </c>
      <c r="D6511" s="49">
        <f>'Optional Test Detail'!$J$509</f>
        <v>0</v>
      </c>
    </row>
    <row r="6512" spans="1:4" x14ac:dyDescent="0.35">
      <c r="A6512">
        <v>455</v>
      </c>
      <c r="B6512" t="str">
        <f t="shared" si="85"/>
        <v>BSX-REFOUTE-455</v>
      </c>
      <c r="C6512" t="s">
        <v>2256</v>
      </c>
      <c r="D6512" s="49">
        <f>'Optional Test Detail'!$J$510</f>
        <v>0</v>
      </c>
    </row>
    <row r="6513" spans="1:4" x14ac:dyDescent="0.35">
      <c r="A6513">
        <v>456</v>
      </c>
      <c r="B6513" t="str">
        <f t="shared" si="85"/>
        <v>BSX-REFOUTE-456</v>
      </c>
      <c r="C6513" t="s">
        <v>2257</v>
      </c>
      <c r="D6513" s="49">
        <f>'Optional Test Detail'!$J$511</f>
        <v>0</v>
      </c>
    </row>
    <row r="6514" spans="1:4" x14ac:dyDescent="0.35">
      <c r="A6514">
        <v>457</v>
      </c>
      <c r="B6514" t="str">
        <f t="shared" si="85"/>
        <v>BSX-REFOUTE-457</v>
      </c>
      <c r="C6514" t="s">
        <v>2258</v>
      </c>
      <c r="D6514" s="49">
        <f>'Optional Test Detail'!$J$512</f>
        <v>0</v>
      </c>
    </row>
    <row r="6515" spans="1:4" x14ac:dyDescent="0.35">
      <c r="A6515">
        <v>458</v>
      </c>
      <c r="B6515" t="str">
        <f t="shared" si="85"/>
        <v>BSX-REFOUTE-458</v>
      </c>
      <c r="C6515" t="s">
        <v>2259</v>
      </c>
      <c r="D6515" s="49">
        <f>'Optional Test Detail'!$J$513</f>
        <v>0</v>
      </c>
    </row>
    <row r="6516" spans="1:4" x14ac:dyDescent="0.35">
      <c r="A6516">
        <v>459</v>
      </c>
      <c r="B6516" t="str">
        <f t="shared" si="85"/>
        <v>BSX-REFOUTE-459</v>
      </c>
      <c r="C6516" t="s">
        <v>2260</v>
      </c>
      <c r="D6516" s="49">
        <f>'Optional Test Detail'!$J$514</f>
        <v>0</v>
      </c>
    </row>
    <row r="6517" spans="1:4" x14ac:dyDescent="0.35">
      <c r="A6517">
        <v>460</v>
      </c>
      <c r="B6517" t="str">
        <f t="shared" si="85"/>
        <v>BSX-REFOUTE-460</v>
      </c>
      <c r="C6517" t="s">
        <v>2261</v>
      </c>
      <c r="D6517" s="49">
        <f>'Optional Test Detail'!$J$515</f>
        <v>0</v>
      </c>
    </row>
    <row r="6518" spans="1:4" x14ac:dyDescent="0.35">
      <c r="A6518">
        <v>461</v>
      </c>
      <c r="B6518" t="str">
        <f t="shared" si="85"/>
        <v>BSX-REFOUTE-461</v>
      </c>
      <c r="C6518" t="s">
        <v>2262</v>
      </c>
      <c r="D6518" s="49">
        <f>'Optional Test Detail'!$J$516</f>
        <v>0</v>
      </c>
    </row>
    <row r="6519" spans="1:4" x14ac:dyDescent="0.35">
      <c r="A6519">
        <v>462</v>
      </c>
      <c r="B6519" t="str">
        <f t="shared" si="85"/>
        <v>BSX-REFOUTE-462</v>
      </c>
      <c r="C6519" t="s">
        <v>2263</v>
      </c>
      <c r="D6519" s="49">
        <f>'Optional Test Detail'!$J$517</f>
        <v>0</v>
      </c>
    </row>
    <row r="6520" spans="1:4" x14ac:dyDescent="0.35">
      <c r="A6520">
        <v>463</v>
      </c>
      <c r="B6520" t="str">
        <f t="shared" si="85"/>
        <v>BSX-REFOUTE-463</v>
      </c>
      <c r="C6520" t="s">
        <v>2264</v>
      </c>
      <c r="D6520" s="49">
        <f>'Optional Test Detail'!$J$518</f>
        <v>0</v>
      </c>
    </row>
    <row r="6521" spans="1:4" x14ac:dyDescent="0.35">
      <c r="A6521">
        <v>464</v>
      </c>
      <c r="B6521" t="str">
        <f t="shared" si="85"/>
        <v>BSX-REFOUTE-464</v>
      </c>
      <c r="C6521" t="s">
        <v>2265</v>
      </c>
      <c r="D6521" s="49">
        <f>'Optional Test Detail'!$J$519</f>
        <v>0</v>
      </c>
    </row>
    <row r="6522" spans="1:4" x14ac:dyDescent="0.35">
      <c r="A6522">
        <v>465</v>
      </c>
      <c r="B6522" t="str">
        <f t="shared" si="85"/>
        <v>BSX-REFOUTE-465</v>
      </c>
      <c r="C6522" t="s">
        <v>2268</v>
      </c>
      <c r="D6522" s="49">
        <f>'Optional Test Detail'!$J$520</f>
        <v>0</v>
      </c>
    </row>
    <row r="6523" spans="1:4" x14ac:dyDescent="0.35">
      <c r="A6523">
        <v>466</v>
      </c>
      <c r="B6523" t="str">
        <f t="shared" si="85"/>
        <v>BSX-REFOUTE-466</v>
      </c>
      <c r="C6523" t="s">
        <v>2266</v>
      </c>
      <c r="D6523" s="49">
        <f>'Optional Test Detail'!$J$521</f>
        <v>0</v>
      </c>
    </row>
    <row r="6525" spans="1:4" s="43" customFormat="1" x14ac:dyDescent="0.35">
      <c r="C6525" s="44" t="s">
        <v>2306</v>
      </c>
      <c r="D6525" s="46"/>
    </row>
    <row r="6527" spans="1:4" x14ac:dyDescent="0.35">
      <c r="C6527" t="s">
        <v>186</v>
      </c>
    </row>
    <row r="6528" spans="1:4" x14ac:dyDescent="0.35">
      <c r="C6528" t="s">
        <v>1782</v>
      </c>
    </row>
    <row r="6529" spans="1:4" x14ac:dyDescent="0.35">
      <c r="A6529">
        <v>1</v>
      </c>
      <c r="B6529" t="str">
        <f>IF(A6529="","",CONCATENATE("BSX-REFOUT-",A6529))</f>
        <v>BSX-REFOUT-1</v>
      </c>
      <c r="C6529" t="s">
        <v>1812</v>
      </c>
      <c r="D6529" s="49">
        <f>SUM(D5499,D6014)</f>
        <v>0</v>
      </c>
    </row>
    <row r="6530" spans="1:4" x14ac:dyDescent="0.35">
      <c r="A6530">
        <v>2</v>
      </c>
      <c r="B6530" t="str">
        <f t="shared" ref="B6530:B6593" si="86">IF(A6530="","",CONCATENATE("BSX-REFOUT-",A6530))</f>
        <v>BSX-REFOUT-2</v>
      </c>
      <c r="C6530" t="s">
        <v>1813</v>
      </c>
      <c r="D6530" s="49">
        <f t="shared" ref="D6530:D6593" si="87">SUM(D5500,D6015)</f>
        <v>0</v>
      </c>
    </row>
    <row r="6531" spans="1:4" x14ac:dyDescent="0.35">
      <c r="A6531">
        <v>3</v>
      </c>
      <c r="B6531" t="str">
        <f t="shared" si="86"/>
        <v>BSX-REFOUT-3</v>
      </c>
      <c r="C6531" t="s">
        <v>1814</v>
      </c>
      <c r="D6531" s="49">
        <f t="shared" si="87"/>
        <v>0</v>
      </c>
    </row>
    <row r="6532" spans="1:4" x14ac:dyDescent="0.35">
      <c r="A6532">
        <v>4</v>
      </c>
      <c r="B6532" t="str">
        <f t="shared" si="86"/>
        <v>BSX-REFOUT-4</v>
      </c>
      <c r="C6532" t="s">
        <v>1815</v>
      </c>
      <c r="D6532" s="49">
        <f t="shared" si="87"/>
        <v>0</v>
      </c>
    </row>
    <row r="6533" spans="1:4" x14ac:dyDescent="0.35">
      <c r="A6533">
        <v>5</v>
      </c>
      <c r="B6533" t="str">
        <f t="shared" si="86"/>
        <v>BSX-REFOUT-5</v>
      </c>
      <c r="C6533" t="s">
        <v>1816</v>
      </c>
      <c r="D6533" s="49">
        <f t="shared" si="87"/>
        <v>0</v>
      </c>
    </row>
    <row r="6534" spans="1:4" x14ac:dyDescent="0.35">
      <c r="A6534">
        <v>6</v>
      </c>
      <c r="B6534" t="str">
        <f t="shared" si="86"/>
        <v>BSX-REFOUT-6</v>
      </c>
      <c r="C6534" t="s">
        <v>1817</v>
      </c>
      <c r="D6534" s="49">
        <f t="shared" si="87"/>
        <v>0</v>
      </c>
    </row>
    <row r="6535" spans="1:4" x14ac:dyDescent="0.35">
      <c r="A6535">
        <v>7</v>
      </c>
      <c r="B6535" t="str">
        <f t="shared" si="86"/>
        <v>BSX-REFOUT-7</v>
      </c>
      <c r="C6535" t="s">
        <v>1818</v>
      </c>
      <c r="D6535" s="49">
        <f t="shared" si="87"/>
        <v>0</v>
      </c>
    </row>
    <row r="6536" spans="1:4" x14ac:dyDescent="0.35">
      <c r="A6536">
        <v>8</v>
      </c>
      <c r="B6536" t="str">
        <f t="shared" si="86"/>
        <v>BSX-REFOUT-8</v>
      </c>
      <c r="C6536" t="s">
        <v>1819</v>
      </c>
      <c r="D6536" s="49">
        <f t="shared" si="87"/>
        <v>0</v>
      </c>
    </row>
    <row r="6537" spans="1:4" x14ac:dyDescent="0.35">
      <c r="A6537">
        <v>9</v>
      </c>
      <c r="B6537" t="str">
        <f t="shared" si="86"/>
        <v>BSX-REFOUT-9</v>
      </c>
      <c r="C6537" t="s">
        <v>1820</v>
      </c>
      <c r="D6537" s="49">
        <f t="shared" si="87"/>
        <v>0</v>
      </c>
    </row>
    <row r="6538" spans="1:4" x14ac:dyDescent="0.35">
      <c r="A6538">
        <v>10</v>
      </c>
      <c r="B6538" t="str">
        <f t="shared" si="86"/>
        <v>BSX-REFOUT-10</v>
      </c>
      <c r="C6538" t="s">
        <v>1821</v>
      </c>
      <c r="D6538" s="49">
        <f t="shared" si="87"/>
        <v>0</v>
      </c>
    </row>
    <row r="6539" spans="1:4" x14ac:dyDescent="0.35">
      <c r="A6539">
        <v>11</v>
      </c>
      <c r="B6539" t="str">
        <f t="shared" si="86"/>
        <v>BSX-REFOUT-11</v>
      </c>
      <c r="C6539" t="s">
        <v>1822</v>
      </c>
      <c r="D6539" s="49">
        <f t="shared" si="87"/>
        <v>0</v>
      </c>
    </row>
    <row r="6540" spans="1:4" x14ac:dyDescent="0.35">
      <c r="A6540">
        <v>12</v>
      </c>
      <c r="B6540" t="str">
        <f t="shared" si="86"/>
        <v>BSX-REFOUT-12</v>
      </c>
      <c r="C6540" t="s">
        <v>1823</v>
      </c>
      <c r="D6540" s="49">
        <f t="shared" si="87"/>
        <v>0</v>
      </c>
    </row>
    <row r="6541" spans="1:4" x14ac:dyDescent="0.35">
      <c r="A6541">
        <v>13</v>
      </c>
      <c r="B6541" t="str">
        <f t="shared" si="86"/>
        <v>BSX-REFOUT-13</v>
      </c>
      <c r="C6541" t="s">
        <v>1824</v>
      </c>
      <c r="D6541" s="49">
        <f t="shared" si="87"/>
        <v>0</v>
      </c>
    </row>
    <row r="6542" spans="1:4" x14ac:dyDescent="0.35">
      <c r="A6542">
        <v>14</v>
      </c>
      <c r="B6542" t="str">
        <f t="shared" si="86"/>
        <v>BSX-REFOUT-14</v>
      </c>
      <c r="C6542" t="s">
        <v>1825</v>
      </c>
      <c r="D6542" s="49">
        <f t="shared" si="87"/>
        <v>0</v>
      </c>
    </row>
    <row r="6543" spans="1:4" x14ac:dyDescent="0.35">
      <c r="A6543">
        <v>15</v>
      </c>
      <c r="B6543" t="str">
        <f t="shared" si="86"/>
        <v>BSX-REFOUT-15</v>
      </c>
      <c r="C6543" t="s">
        <v>1826</v>
      </c>
      <c r="D6543" s="49">
        <f t="shared" si="87"/>
        <v>0</v>
      </c>
    </row>
    <row r="6544" spans="1:4" x14ac:dyDescent="0.35">
      <c r="A6544">
        <v>16</v>
      </c>
      <c r="B6544" t="str">
        <f t="shared" si="86"/>
        <v>BSX-REFOUT-16</v>
      </c>
      <c r="C6544" t="s">
        <v>1827</v>
      </c>
      <c r="D6544" s="49">
        <f t="shared" si="87"/>
        <v>0</v>
      </c>
    </row>
    <row r="6545" spans="1:4" x14ac:dyDescent="0.35">
      <c r="A6545">
        <v>17</v>
      </c>
      <c r="B6545" t="str">
        <f t="shared" si="86"/>
        <v>BSX-REFOUT-17</v>
      </c>
      <c r="C6545" t="s">
        <v>1828</v>
      </c>
      <c r="D6545" s="49">
        <f t="shared" si="87"/>
        <v>0</v>
      </c>
    </row>
    <row r="6546" spans="1:4" x14ac:dyDescent="0.35">
      <c r="A6546">
        <v>18</v>
      </c>
      <c r="B6546" t="str">
        <f t="shared" si="86"/>
        <v>BSX-REFOUT-18</v>
      </c>
      <c r="C6546" t="s">
        <v>1829</v>
      </c>
      <c r="D6546" s="49">
        <f t="shared" si="87"/>
        <v>0</v>
      </c>
    </row>
    <row r="6547" spans="1:4" x14ac:dyDescent="0.35">
      <c r="A6547">
        <v>19</v>
      </c>
      <c r="B6547" t="str">
        <f t="shared" si="86"/>
        <v>BSX-REFOUT-19</v>
      </c>
      <c r="C6547" t="s">
        <v>1830</v>
      </c>
      <c r="D6547" s="49">
        <f t="shared" si="87"/>
        <v>0</v>
      </c>
    </row>
    <row r="6548" spans="1:4" x14ac:dyDescent="0.35">
      <c r="A6548">
        <v>20</v>
      </c>
      <c r="B6548" t="str">
        <f t="shared" si="86"/>
        <v>BSX-REFOUT-20</v>
      </c>
      <c r="C6548" t="s">
        <v>1831</v>
      </c>
      <c r="D6548" s="49">
        <f t="shared" si="87"/>
        <v>0</v>
      </c>
    </row>
    <row r="6549" spans="1:4" x14ac:dyDescent="0.35">
      <c r="A6549">
        <v>21</v>
      </c>
      <c r="B6549" t="str">
        <f t="shared" si="86"/>
        <v>BSX-REFOUT-21</v>
      </c>
      <c r="C6549" t="s">
        <v>1832</v>
      </c>
      <c r="D6549" s="49">
        <f t="shared" si="87"/>
        <v>0</v>
      </c>
    </row>
    <row r="6550" spans="1:4" x14ac:dyDescent="0.35">
      <c r="A6550">
        <v>22</v>
      </c>
      <c r="B6550" t="str">
        <f t="shared" si="86"/>
        <v>BSX-REFOUT-22</v>
      </c>
      <c r="C6550" t="s">
        <v>1833</v>
      </c>
      <c r="D6550" s="49">
        <f t="shared" si="87"/>
        <v>0</v>
      </c>
    </row>
    <row r="6551" spans="1:4" x14ac:dyDescent="0.35">
      <c r="A6551">
        <v>23</v>
      </c>
      <c r="B6551" t="str">
        <f t="shared" si="86"/>
        <v>BSX-REFOUT-23</v>
      </c>
      <c r="C6551" t="s">
        <v>1834</v>
      </c>
      <c r="D6551" s="49">
        <f t="shared" si="87"/>
        <v>0</v>
      </c>
    </row>
    <row r="6552" spans="1:4" x14ac:dyDescent="0.35">
      <c r="A6552">
        <v>24</v>
      </c>
      <c r="B6552" t="str">
        <f t="shared" si="86"/>
        <v>BSX-REFOUT-24</v>
      </c>
      <c r="C6552" t="s">
        <v>1835</v>
      </c>
      <c r="D6552" s="49">
        <f t="shared" si="87"/>
        <v>0</v>
      </c>
    </row>
    <row r="6553" spans="1:4" x14ac:dyDescent="0.35">
      <c r="A6553">
        <v>25</v>
      </c>
      <c r="B6553" t="str">
        <f t="shared" si="86"/>
        <v>BSX-REFOUT-25</v>
      </c>
      <c r="C6553" t="s">
        <v>1836</v>
      </c>
      <c r="D6553" s="49">
        <f t="shared" si="87"/>
        <v>0</v>
      </c>
    </row>
    <row r="6554" spans="1:4" x14ac:dyDescent="0.35">
      <c r="A6554">
        <v>26</v>
      </c>
      <c r="B6554" t="str">
        <f t="shared" si="86"/>
        <v>BSX-REFOUT-26</v>
      </c>
      <c r="C6554" t="s">
        <v>1837</v>
      </c>
      <c r="D6554" s="49">
        <f t="shared" si="87"/>
        <v>0</v>
      </c>
    </row>
    <row r="6555" spans="1:4" x14ac:dyDescent="0.35">
      <c r="A6555">
        <v>27</v>
      </c>
      <c r="B6555" t="str">
        <f t="shared" si="86"/>
        <v>BSX-REFOUT-27</v>
      </c>
      <c r="C6555" t="s">
        <v>1838</v>
      </c>
      <c r="D6555" s="49">
        <f t="shared" si="87"/>
        <v>0</v>
      </c>
    </row>
    <row r="6556" spans="1:4" x14ac:dyDescent="0.35">
      <c r="A6556">
        <v>28</v>
      </c>
      <c r="B6556" t="str">
        <f t="shared" si="86"/>
        <v>BSX-REFOUT-28</v>
      </c>
      <c r="C6556" t="s">
        <v>1839</v>
      </c>
      <c r="D6556" s="49">
        <f t="shared" si="87"/>
        <v>0</v>
      </c>
    </row>
    <row r="6557" spans="1:4" x14ac:dyDescent="0.35">
      <c r="A6557">
        <v>29</v>
      </c>
      <c r="B6557" t="str">
        <f t="shared" si="86"/>
        <v>BSX-REFOUT-29</v>
      </c>
      <c r="C6557" t="s">
        <v>1840</v>
      </c>
      <c r="D6557" s="49">
        <f t="shared" si="87"/>
        <v>0</v>
      </c>
    </row>
    <row r="6558" spans="1:4" x14ac:dyDescent="0.35">
      <c r="A6558">
        <v>30</v>
      </c>
      <c r="B6558" t="str">
        <f t="shared" si="86"/>
        <v>BSX-REFOUT-30</v>
      </c>
      <c r="C6558" t="s">
        <v>1841</v>
      </c>
      <c r="D6558" s="49">
        <f t="shared" si="87"/>
        <v>0</v>
      </c>
    </row>
    <row r="6559" spans="1:4" x14ac:dyDescent="0.35">
      <c r="A6559">
        <v>31</v>
      </c>
      <c r="B6559" t="str">
        <f t="shared" si="86"/>
        <v>BSX-REFOUT-31</v>
      </c>
      <c r="C6559" t="s">
        <v>1842</v>
      </c>
      <c r="D6559" s="49">
        <f t="shared" si="87"/>
        <v>0</v>
      </c>
    </row>
    <row r="6560" spans="1:4" x14ac:dyDescent="0.35">
      <c r="A6560">
        <v>32</v>
      </c>
      <c r="B6560" t="str">
        <f t="shared" si="86"/>
        <v>BSX-REFOUT-32</v>
      </c>
      <c r="C6560" t="s">
        <v>1843</v>
      </c>
      <c r="D6560" s="49">
        <f t="shared" si="87"/>
        <v>0</v>
      </c>
    </row>
    <row r="6561" spans="1:4" x14ac:dyDescent="0.35">
      <c r="A6561">
        <v>33</v>
      </c>
      <c r="B6561" t="str">
        <f t="shared" si="86"/>
        <v>BSX-REFOUT-33</v>
      </c>
      <c r="C6561" t="s">
        <v>1844</v>
      </c>
      <c r="D6561" s="49">
        <f t="shared" si="87"/>
        <v>0</v>
      </c>
    </row>
    <row r="6562" spans="1:4" x14ac:dyDescent="0.35">
      <c r="A6562">
        <v>34</v>
      </c>
      <c r="B6562" t="str">
        <f t="shared" si="86"/>
        <v>BSX-REFOUT-34</v>
      </c>
      <c r="C6562" t="s">
        <v>1845</v>
      </c>
      <c r="D6562" s="49">
        <f t="shared" si="87"/>
        <v>0</v>
      </c>
    </row>
    <row r="6563" spans="1:4" x14ac:dyDescent="0.35">
      <c r="A6563">
        <v>35</v>
      </c>
      <c r="B6563" t="str">
        <f t="shared" si="86"/>
        <v>BSX-REFOUT-35</v>
      </c>
      <c r="C6563" t="s">
        <v>1846</v>
      </c>
      <c r="D6563" s="49">
        <f t="shared" si="87"/>
        <v>0</v>
      </c>
    </row>
    <row r="6564" spans="1:4" x14ac:dyDescent="0.35">
      <c r="A6564">
        <v>36</v>
      </c>
      <c r="B6564" t="str">
        <f t="shared" si="86"/>
        <v>BSX-REFOUT-36</v>
      </c>
      <c r="C6564" t="s">
        <v>1847</v>
      </c>
      <c r="D6564" s="49">
        <f t="shared" si="87"/>
        <v>0</v>
      </c>
    </row>
    <row r="6565" spans="1:4" x14ac:dyDescent="0.35">
      <c r="A6565">
        <v>37</v>
      </c>
      <c r="B6565" t="str">
        <f t="shared" si="86"/>
        <v>BSX-REFOUT-37</v>
      </c>
      <c r="C6565" t="s">
        <v>1848</v>
      </c>
      <c r="D6565" s="49">
        <f t="shared" si="87"/>
        <v>0</v>
      </c>
    </row>
    <row r="6566" spans="1:4" x14ac:dyDescent="0.35">
      <c r="A6566">
        <v>38</v>
      </c>
      <c r="B6566" t="str">
        <f t="shared" si="86"/>
        <v>BSX-REFOUT-38</v>
      </c>
      <c r="C6566" t="s">
        <v>1849</v>
      </c>
      <c r="D6566" s="49">
        <f t="shared" si="87"/>
        <v>0</v>
      </c>
    </row>
    <row r="6567" spans="1:4" x14ac:dyDescent="0.35">
      <c r="A6567">
        <v>39</v>
      </c>
      <c r="B6567" t="str">
        <f t="shared" si="86"/>
        <v>BSX-REFOUT-39</v>
      </c>
      <c r="C6567" t="s">
        <v>1850</v>
      </c>
      <c r="D6567" s="49">
        <f t="shared" si="87"/>
        <v>0</v>
      </c>
    </row>
    <row r="6568" spans="1:4" x14ac:dyDescent="0.35">
      <c r="A6568">
        <v>40</v>
      </c>
      <c r="B6568" t="str">
        <f t="shared" si="86"/>
        <v>BSX-REFOUT-40</v>
      </c>
      <c r="C6568" t="s">
        <v>1851</v>
      </c>
      <c r="D6568" s="49">
        <f t="shared" si="87"/>
        <v>0</v>
      </c>
    </row>
    <row r="6569" spans="1:4" x14ac:dyDescent="0.35">
      <c r="A6569">
        <v>41</v>
      </c>
      <c r="B6569" t="str">
        <f t="shared" si="86"/>
        <v>BSX-REFOUT-41</v>
      </c>
      <c r="C6569" t="s">
        <v>1852</v>
      </c>
      <c r="D6569" s="49">
        <f t="shared" si="87"/>
        <v>0</v>
      </c>
    </row>
    <row r="6570" spans="1:4" x14ac:dyDescent="0.35">
      <c r="A6570">
        <v>42</v>
      </c>
      <c r="B6570" t="str">
        <f t="shared" si="86"/>
        <v>BSX-REFOUT-42</v>
      </c>
      <c r="C6570" t="s">
        <v>1853</v>
      </c>
      <c r="D6570" s="49">
        <f t="shared" si="87"/>
        <v>0</v>
      </c>
    </row>
    <row r="6571" spans="1:4" x14ac:dyDescent="0.35">
      <c r="A6571">
        <v>43</v>
      </c>
      <c r="B6571" t="str">
        <f t="shared" si="86"/>
        <v>BSX-REFOUT-43</v>
      </c>
      <c r="C6571" t="s">
        <v>1854</v>
      </c>
      <c r="D6571" s="49">
        <f t="shared" si="87"/>
        <v>0</v>
      </c>
    </row>
    <row r="6572" spans="1:4" x14ac:dyDescent="0.35">
      <c r="A6572">
        <v>44</v>
      </c>
      <c r="B6572" t="str">
        <f t="shared" si="86"/>
        <v>BSX-REFOUT-44</v>
      </c>
      <c r="C6572" t="s">
        <v>1855</v>
      </c>
      <c r="D6572" s="49">
        <f t="shared" si="87"/>
        <v>0</v>
      </c>
    </row>
    <row r="6573" spans="1:4" x14ac:dyDescent="0.35">
      <c r="A6573">
        <v>45</v>
      </c>
      <c r="B6573" t="str">
        <f t="shared" si="86"/>
        <v>BSX-REFOUT-45</v>
      </c>
      <c r="C6573" t="s">
        <v>1856</v>
      </c>
      <c r="D6573" s="49">
        <f t="shared" si="87"/>
        <v>0</v>
      </c>
    </row>
    <row r="6574" spans="1:4" x14ac:dyDescent="0.35">
      <c r="A6574">
        <v>46</v>
      </c>
      <c r="B6574" t="str">
        <f t="shared" si="86"/>
        <v>BSX-REFOUT-46</v>
      </c>
      <c r="C6574" t="s">
        <v>1857</v>
      </c>
      <c r="D6574" s="49">
        <f t="shared" si="87"/>
        <v>0</v>
      </c>
    </row>
    <row r="6575" spans="1:4" x14ac:dyDescent="0.35">
      <c r="A6575">
        <v>47</v>
      </c>
      <c r="B6575" t="str">
        <f t="shared" si="86"/>
        <v>BSX-REFOUT-47</v>
      </c>
      <c r="C6575" t="s">
        <v>1858</v>
      </c>
      <c r="D6575" s="49">
        <f t="shared" si="87"/>
        <v>0</v>
      </c>
    </row>
    <row r="6576" spans="1:4" x14ac:dyDescent="0.35">
      <c r="A6576">
        <v>48</v>
      </c>
      <c r="B6576" t="str">
        <f t="shared" si="86"/>
        <v>BSX-REFOUT-48</v>
      </c>
      <c r="C6576" t="s">
        <v>1859</v>
      </c>
      <c r="D6576" s="49">
        <f t="shared" si="87"/>
        <v>0</v>
      </c>
    </row>
    <row r="6577" spans="1:4" x14ac:dyDescent="0.35">
      <c r="A6577">
        <v>49</v>
      </c>
      <c r="B6577" t="str">
        <f t="shared" si="86"/>
        <v>BSX-REFOUT-49</v>
      </c>
      <c r="C6577" t="s">
        <v>1860</v>
      </c>
      <c r="D6577" s="49">
        <f t="shared" si="87"/>
        <v>0</v>
      </c>
    </row>
    <row r="6578" spans="1:4" x14ac:dyDescent="0.35">
      <c r="A6578">
        <v>50</v>
      </c>
      <c r="B6578" t="str">
        <f t="shared" si="86"/>
        <v>BSX-REFOUT-50</v>
      </c>
      <c r="C6578" t="s">
        <v>1861</v>
      </c>
      <c r="D6578" s="49">
        <f t="shared" si="87"/>
        <v>0</v>
      </c>
    </row>
    <row r="6579" spans="1:4" x14ac:dyDescent="0.35">
      <c r="A6579">
        <v>51</v>
      </c>
      <c r="B6579" t="str">
        <f t="shared" si="86"/>
        <v>BSX-REFOUT-51</v>
      </c>
      <c r="C6579" t="s">
        <v>1862</v>
      </c>
      <c r="D6579" s="49">
        <f t="shared" si="87"/>
        <v>0</v>
      </c>
    </row>
    <row r="6580" spans="1:4" x14ac:dyDescent="0.35">
      <c r="A6580">
        <v>52</v>
      </c>
      <c r="B6580" t="str">
        <f t="shared" si="86"/>
        <v>BSX-REFOUT-52</v>
      </c>
      <c r="C6580" t="s">
        <v>1863</v>
      </c>
      <c r="D6580" s="49">
        <f t="shared" si="87"/>
        <v>0</v>
      </c>
    </row>
    <row r="6581" spans="1:4" x14ac:dyDescent="0.35">
      <c r="A6581">
        <v>53</v>
      </c>
      <c r="B6581" t="str">
        <f t="shared" si="86"/>
        <v>BSX-REFOUT-53</v>
      </c>
      <c r="C6581" t="s">
        <v>1864</v>
      </c>
      <c r="D6581" s="49">
        <f t="shared" si="87"/>
        <v>0</v>
      </c>
    </row>
    <row r="6582" spans="1:4" x14ac:dyDescent="0.35">
      <c r="A6582">
        <v>54</v>
      </c>
      <c r="B6582" t="str">
        <f t="shared" si="86"/>
        <v>BSX-REFOUT-54</v>
      </c>
      <c r="C6582" t="s">
        <v>1865</v>
      </c>
      <c r="D6582" s="49">
        <f t="shared" si="87"/>
        <v>0</v>
      </c>
    </row>
    <row r="6583" spans="1:4" x14ac:dyDescent="0.35">
      <c r="A6583">
        <v>55</v>
      </c>
      <c r="B6583" t="str">
        <f t="shared" si="86"/>
        <v>BSX-REFOUT-55</v>
      </c>
      <c r="C6583" t="s">
        <v>1866</v>
      </c>
      <c r="D6583" s="49">
        <f t="shared" si="87"/>
        <v>0</v>
      </c>
    </row>
    <row r="6584" spans="1:4" x14ac:dyDescent="0.35">
      <c r="A6584">
        <v>56</v>
      </c>
      <c r="B6584" t="str">
        <f t="shared" si="86"/>
        <v>BSX-REFOUT-56</v>
      </c>
      <c r="C6584" t="s">
        <v>1867</v>
      </c>
      <c r="D6584" s="49">
        <f t="shared" si="87"/>
        <v>0</v>
      </c>
    </row>
    <row r="6585" spans="1:4" x14ac:dyDescent="0.35">
      <c r="A6585">
        <v>57</v>
      </c>
      <c r="B6585" t="str">
        <f t="shared" si="86"/>
        <v>BSX-REFOUT-57</v>
      </c>
      <c r="C6585" t="s">
        <v>1868</v>
      </c>
      <c r="D6585" s="49">
        <f t="shared" si="87"/>
        <v>0</v>
      </c>
    </row>
    <row r="6586" spans="1:4" x14ac:dyDescent="0.35">
      <c r="A6586">
        <v>58</v>
      </c>
      <c r="B6586" t="str">
        <f t="shared" si="86"/>
        <v>BSX-REFOUT-58</v>
      </c>
      <c r="C6586" t="s">
        <v>1869</v>
      </c>
      <c r="D6586" s="49">
        <f t="shared" si="87"/>
        <v>0</v>
      </c>
    </row>
    <row r="6587" spans="1:4" x14ac:dyDescent="0.35">
      <c r="A6587">
        <v>59</v>
      </c>
      <c r="B6587" t="str">
        <f t="shared" si="86"/>
        <v>BSX-REFOUT-59</v>
      </c>
      <c r="C6587" t="s">
        <v>1870</v>
      </c>
      <c r="D6587" s="49">
        <f t="shared" si="87"/>
        <v>0</v>
      </c>
    </row>
    <row r="6588" spans="1:4" x14ac:dyDescent="0.35">
      <c r="A6588">
        <v>60</v>
      </c>
      <c r="B6588" t="str">
        <f t="shared" si="86"/>
        <v>BSX-REFOUT-60</v>
      </c>
      <c r="C6588" t="s">
        <v>1871</v>
      </c>
      <c r="D6588" s="49">
        <f t="shared" si="87"/>
        <v>0</v>
      </c>
    </row>
    <row r="6589" spans="1:4" x14ac:dyDescent="0.35">
      <c r="A6589">
        <v>61</v>
      </c>
      <c r="B6589" t="str">
        <f t="shared" si="86"/>
        <v>BSX-REFOUT-61</v>
      </c>
      <c r="C6589" t="s">
        <v>1872</v>
      </c>
      <c r="D6589" s="49">
        <f t="shared" si="87"/>
        <v>0</v>
      </c>
    </row>
    <row r="6590" spans="1:4" x14ac:dyDescent="0.35">
      <c r="A6590">
        <v>62</v>
      </c>
      <c r="B6590" t="str">
        <f t="shared" si="86"/>
        <v>BSX-REFOUT-62</v>
      </c>
      <c r="C6590" t="s">
        <v>1873</v>
      </c>
      <c r="D6590" s="49">
        <f t="shared" si="87"/>
        <v>0</v>
      </c>
    </row>
    <row r="6591" spans="1:4" x14ac:dyDescent="0.35">
      <c r="A6591">
        <v>63</v>
      </c>
      <c r="B6591" t="str">
        <f t="shared" si="86"/>
        <v>BSX-REFOUT-63</v>
      </c>
      <c r="C6591" t="s">
        <v>1874</v>
      </c>
      <c r="D6591" s="49">
        <f t="shared" si="87"/>
        <v>0</v>
      </c>
    </row>
    <row r="6592" spans="1:4" x14ac:dyDescent="0.35">
      <c r="A6592">
        <v>64</v>
      </c>
      <c r="B6592" t="str">
        <f t="shared" si="86"/>
        <v>BSX-REFOUT-64</v>
      </c>
      <c r="C6592" t="s">
        <v>1875</v>
      </c>
      <c r="D6592" s="49">
        <f t="shared" si="87"/>
        <v>0</v>
      </c>
    </row>
    <row r="6593" spans="1:4" x14ac:dyDescent="0.35">
      <c r="A6593">
        <v>65</v>
      </c>
      <c r="B6593" t="str">
        <f t="shared" si="86"/>
        <v>BSX-REFOUT-65</v>
      </c>
      <c r="C6593" t="s">
        <v>1876</v>
      </c>
      <c r="D6593" s="49">
        <f t="shared" si="87"/>
        <v>0</v>
      </c>
    </row>
    <row r="6594" spans="1:4" x14ac:dyDescent="0.35">
      <c r="A6594">
        <v>66</v>
      </c>
      <c r="B6594" t="str">
        <f t="shared" ref="B6594:B6657" si="88">IF(A6594="","",CONCATENATE("BSX-REFOUT-",A6594))</f>
        <v>BSX-REFOUT-66</v>
      </c>
      <c r="C6594" t="s">
        <v>1877</v>
      </c>
      <c r="D6594" s="49">
        <f t="shared" ref="D6594:D6657" si="89">SUM(D5564,D6079)</f>
        <v>0</v>
      </c>
    </row>
    <row r="6595" spans="1:4" x14ac:dyDescent="0.35">
      <c r="A6595">
        <v>67</v>
      </c>
      <c r="B6595" t="str">
        <f t="shared" si="88"/>
        <v>BSX-REFOUT-67</v>
      </c>
      <c r="C6595" t="s">
        <v>1878</v>
      </c>
      <c r="D6595" s="49">
        <f t="shared" si="89"/>
        <v>0</v>
      </c>
    </row>
    <row r="6596" spans="1:4" x14ac:dyDescent="0.35">
      <c r="A6596">
        <v>68</v>
      </c>
      <c r="B6596" t="str">
        <f t="shared" si="88"/>
        <v>BSX-REFOUT-68</v>
      </c>
      <c r="C6596" t="s">
        <v>1879</v>
      </c>
      <c r="D6596" s="49">
        <f t="shared" si="89"/>
        <v>0</v>
      </c>
    </row>
    <row r="6597" spans="1:4" x14ac:dyDescent="0.35">
      <c r="A6597">
        <v>69</v>
      </c>
      <c r="B6597" t="str">
        <f t="shared" si="88"/>
        <v>BSX-REFOUT-69</v>
      </c>
      <c r="C6597" t="s">
        <v>1880</v>
      </c>
      <c r="D6597" s="49">
        <f t="shared" si="89"/>
        <v>0</v>
      </c>
    </row>
    <row r="6598" spans="1:4" x14ac:dyDescent="0.35">
      <c r="A6598">
        <v>70</v>
      </c>
      <c r="B6598" t="str">
        <f t="shared" si="88"/>
        <v>BSX-REFOUT-70</v>
      </c>
      <c r="C6598" t="s">
        <v>1881</v>
      </c>
      <c r="D6598" s="49">
        <f t="shared" si="89"/>
        <v>0</v>
      </c>
    </row>
    <row r="6599" spans="1:4" x14ac:dyDescent="0.35">
      <c r="A6599">
        <v>71</v>
      </c>
      <c r="B6599" t="str">
        <f t="shared" si="88"/>
        <v>BSX-REFOUT-71</v>
      </c>
      <c r="C6599" t="s">
        <v>1882</v>
      </c>
      <c r="D6599" s="49">
        <f t="shared" si="89"/>
        <v>0</v>
      </c>
    </row>
    <row r="6600" spans="1:4" x14ac:dyDescent="0.35">
      <c r="A6600">
        <v>72</v>
      </c>
      <c r="B6600" t="str">
        <f t="shared" si="88"/>
        <v>BSX-REFOUT-72</v>
      </c>
      <c r="C6600" t="s">
        <v>1883</v>
      </c>
      <c r="D6600" s="49">
        <f t="shared" si="89"/>
        <v>0</v>
      </c>
    </row>
    <row r="6601" spans="1:4" x14ac:dyDescent="0.35">
      <c r="A6601">
        <v>73</v>
      </c>
      <c r="B6601" t="str">
        <f t="shared" si="88"/>
        <v>BSX-REFOUT-73</v>
      </c>
      <c r="C6601" t="s">
        <v>1884</v>
      </c>
      <c r="D6601" s="49">
        <f t="shared" si="89"/>
        <v>0</v>
      </c>
    </row>
    <row r="6602" spans="1:4" x14ac:dyDescent="0.35">
      <c r="A6602">
        <v>74</v>
      </c>
      <c r="B6602" t="str">
        <f t="shared" si="88"/>
        <v>BSX-REFOUT-74</v>
      </c>
      <c r="C6602" t="s">
        <v>1885</v>
      </c>
      <c r="D6602" s="49">
        <f t="shared" si="89"/>
        <v>0</v>
      </c>
    </row>
    <row r="6603" spans="1:4" x14ac:dyDescent="0.35">
      <c r="A6603">
        <v>75</v>
      </c>
      <c r="B6603" t="str">
        <f t="shared" si="88"/>
        <v>BSX-REFOUT-75</v>
      </c>
      <c r="C6603" t="s">
        <v>1886</v>
      </c>
      <c r="D6603" s="49">
        <f t="shared" si="89"/>
        <v>0</v>
      </c>
    </row>
    <row r="6604" spans="1:4" x14ac:dyDescent="0.35">
      <c r="A6604">
        <v>76</v>
      </c>
      <c r="B6604" t="str">
        <f t="shared" si="88"/>
        <v>BSX-REFOUT-76</v>
      </c>
      <c r="C6604" t="s">
        <v>1887</v>
      </c>
      <c r="D6604" s="49">
        <f t="shared" si="89"/>
        <v>0</v>
      </c>
    </row>
    <row r="6605" spans="1:4" x14ac:dyDescent="0.35">
      <c r="A6605">
        <v>77</v>
      </c>
      <c r="B6605" t="str">
        <f t="shared" si="88"/>
        <v>BSX-REFOUT-77</v>
      </c>
      <c r="C6605" t="s">
        <v>1888</v>
      </c>
      <c r="D6605" s="49">
        <f t="shared" si="89"/>
        <v>0</v>
      </c>
    </row>
    <row r="6606" spans="1:4" x14ac:dyDescent="0.35">
      <c r="A6606">
        <v>78</v>
      </c>
      <c r="B6606" t="str">
        <f t="shared" si="88"/>
        <v>BSX-REFOUT-78</v>
      </c>
      <c r="C6606" t="s">
        <v>1889</v>
      </c>
      <c r="D6606" s="49">
        <f t="shared" si="89"/>
        <v>0</v>
      </c>
    </row>
    <row r="6607" spans="1:4" x14ac:dyDescent="0.35">
      <c r="A6607">
        <v>79</v>
      </c>
      <c r="B6607" t="str">
        <f t="shared" si="88"/>
        <v>BSX-REFOUT-79</v>
      </c>
      <c r="C6607" t="s">
        <v>1890</v>
      </c>
      <c r="D6607" s="49">
        <f t="shared" si="89"/>
        <v>0</v>
      </c>
    </row>
    <row r="6608" spans="1:4" x14ac:dyDescent="0.35">
      <c r="A6608">
        <v>80</v>
      </c>
      <c r="B6608" t="str">
        <f t="shared" si="88"/>
        <v>BSX-REFOUT-80</v>
      </c>
      <c r="C6608" t="s">
        <v>1891</v>
      </c>
      <c r="D6608" s="49">
        <f t="shared" si="89"/>
        <v>0</v>
      </c>
    </row>
    <row r="6609" spans="1:4" x14ac:dyDescent="0.35">
      <c r="A6609">
        <v>81</v>
      </c>
      <c r="B6609" t="str">
        <f t="shared" si="88"/>
        <v>BSX-REFOUT-81</v>
      </c>
      <c r="C6609" t="s">
        <v>1892</v>
      </c>
      <c r="D6609" s="49">
        <f t="shared" si="89"/>
        <v>0</v>
      </c>
    </row>
    <row r="6610" spans="1:4" x14ac:dyDescent="0.35">
      <c r="A6610">
        <v>82</v>
      </c>
      <c r="B6610" t="str">
        <f t="shared" si="88"/>
        <v>BSX-REFOUT-82</v>
      </c>
      <c r="C6610" t="s">
        <v>1893</v>
      </c>
      <c r="D6610" s="49">
        <f t="shared" si="89"/>
        <v>0</v>
      </c>
    </row>
    <row r="6611" spans="1:4" x14ac:dyDescent="0.35">
      <c r="A6611">
        <v>83</v>
      </c>
      <c r="B6611" t="str">
        <f t="shared" si="88"/>
        <v>BSX-REFOUT-83</v>
      </c>
      <c r="C6611" t="s">
        <v>1894</v>
      </c>
      <c r="D6611" s="49">
        <f t="shared" si="89"/>
        <v>0</v>
      </c>
    </row>
    <row r="6612" spans="1:4" x14ac:dyDescent="0.35">
      <c r="A6612">
        <v>84</v>
      </c>
      <c r="B6612" t="str">
        <f t="shared" si="88"/>
        <v>BSX-REFOUT-84</v>
      </c>
      <c r="C6612" t="s">
        <v>1895</v>
      </c>
      <c r="D6612" s="49">
        <f t="shared" si="89"/>
        <v>0</v>
      </c>
    </row>
    <row r="6613" spans="1:4" x14ac:dyDescent="0.35">
      <c r="A6613">
        <v>85</v>
      </c>
      <c r="B6613" t="str">
        <f t="shared" si="88"/>
        <v>BSX-REFOUT-85</v>
      </c>
      <c r="C6613" t="s">
        <v>1896</v>
      </c>
      <c r="D6613" s="49">
        <f t="shared" si="89"/>
        <v>0</v>
      </c>
    </row>
    <row r="6614" spans="1:4" x14ac:dyDescent="0.35">
      <c r="A6614">
        <v>86</v>
      </c>
      <c r="B6614" t="str">
        <f t="shared" si="88"/>
        <v>BSX-REFOUT-86</v>
      </c>
      <c r="C6614" t="s">
        <v>1897</v>
      </c>
      <c r="D6614" s="49">
        <f t="shared" si="89"/>
        <v>0</v>
      </c>
    </row>
    <row r="6615" spans="1:4" x14ac:dyDescent="0.35">
      <c r="A6615">
        <v>87</v>
      </c>
      <c r="B6615" t="str">
        <f t="shared" si="88"/>
        <v>BSX-REFOUT-87</v>
      </c>
      <c r="C6615" t="s">
        <v>1898</v>
      </c>
      <c r="D6615" s="49">
        <f t="shared" si="89"/>
        <v>0</v>
      </c>
    </row>
    <row r="6616" spans="1:4" x14ac:dyDescent="0.35">
      <c r="A6616">
        <v>88</v>
      </c>
      <c r="B6616" t="str">
        <f t="shared" si="88"/>
        <v>BSX-REFOUT-88</v>
      </c>
      <c r="C6616" t="s">
        <v>1899</v>
      </c>
      <c r="D6616" s="49">
        <f t="shared" si="89"/>
        <v>0</v>
      </c>
    </row>
    <row r="6617" spans="1:4" x14ac:dyDescent="0.35">
      <c r="A6617">
        <v>89</v>
      </c>
      <c r="B6617" t="str">
        <f t="shared" si="88"/>
        <v>BSX-REFOUT-89</v>
      </c>
      <c r="C6617" t="s">
        <v>1900</v>
      </c>
      <c r="D6617" s="49">
        <f t="shared" si="89"/>
        <v>0</v>
      </c>
    </row>
    <row r="6618" spans="1:4" x14ac:dyDescent="0.35">
      <c r="A6618">
        <v>90</v>
      </c>
      <c r="B6618" t="str">
        <f t="shared" si="88"/>
        <v>BSX-REFOUT-90</v>
      </c>
      <c r="C6618" t="s">
        <v>1901</v>
      </c>
      <c r="D6618" s="49">
        <f t="shared" si="89"/>
        <v>0</v>
      </c>
    </row>
    <row r="6619" spans="1:4" x14ac:dyDescent="0.35">
      <c r="A6619">
        <v>91</v>
      </c>
      <c r="B6619" t="str">
        <f t="shared" si="88"/>
        <v>BSX-REFOUT-91</v>
      </c>
      <c r="C6619" t="s">
        <v>1902</v>
      </c>
      <c r="D6619" s="49">
        <f t="shared" si="89"/>
        <v>0</v>
      </c>
    </row>
    <row r="6620" spans="1:4" x14ac:dyDescent="0.35">
      <c r="A6620">
        <v>92</v>
      </c>
      <c r="B6620" t="str">
        <f t="shared" si="88"/>
        <v>BSX-REFOUT-92</v>
      </c>
      <c r="C6620" t="s">
        <v>1903</v>
      </c>
      <c r="D6620" s="49">
        <f t="shared" si="89"/>
        <v>0</v>
      </c>
    </row>
    <row r="6621" spans="1:4" x14ac:dyDescent="0.35">
      <c r="A6621">
        <v>93</v>
      </c>
      <c r="B6621" t="str">
        <f t="shared" si="88"/>
        <v>BSX-REFOUT-93</v>
      </c>
      <c r="C6621" t="s">
        <v>1904</v>
      </c>
      <c r="D6621" s="49">
        <f t="shared" si="89"/>
        <v>0</v>
      </c>
    </row>
    <row r="6622" spans="1:4" x14ac:dyDescent="0.35">
      <c r="A6622">
        <v>94</v>
      </c>
      <c r="B6622" t="str">
        <f t="shared" si="88"/>
        <v>BSX-REFOUT-94</v>
      </c>
      <c r="C6622" t="s">
        <v>1905</v>
      </c>
      <c r="D6622" s="49">
        <f t="shared" si="89"/>
        <v>0</v>
      </c>
    </row>
    <row r="6623" spans="1:4" x14ac:dyDescent="0.35">
      <c r="A6623">
        <v>95</v>
      </c>
      <c r="B6623" t="str">
        <f t="shared" si="88"/>
        <v>BSX-REFOUT-95</v>
      </c>
      <c r="C6623" t="s">
        <v>1906</v>
      </c>
      <c r="D6623" s="49">
        <f t="shared" si="89"/>
        <v>0</v>
      </c>
    </row>
    <row r="6624" spans="1:4" x14ac:dyDescent="0.35">
      <c r="A6624">
        <v>96</v>
      </c>
      <c r="B6624" t="str">
        <f t="shared" si="88"/>
        <v>BSX-REFOUT-96</v>
      </c>
      <c r="C6624" t="s">
        <v>1907</v>
      </c>
      <c r="D6624" s="49">
        <f t="shared" si="89"/>
        <v>0</v>
      </c>
    </row>
    <row r="6625" spans="1:4" x14ac:dyDescent="0.35">
      <c r="A6625">
        <v>97</v>
      </c>
      <c r="B6625" t="str">
        <f t="shared" si="88"/>
        <v>BSX-REFOUT-97</v>
      </c>
      <c r="C6625" t="s">
        <v>1908</v>
      </c>
      <c r="D6625" s="49">
        <f t="shared" si="89"/>
        <v>0</v>
      </c>
    </row>
    <row r="6626" spans="1:4" x14ac:dyDescent="0.35">
      <c r="A6626">
        <v>98</v>
      </c>
      <c r="B6626" t="str">
        <f t="shared" si="88"/>
        <v>BSX-REFOUT-98</v>
      </c>
      <c r="C6626" t="s">
        <v>1909</v>
      </c>
      <c r="D6626" s="49">
        <f t="shared" si="89"/>
        <v>0</v>
      </c>
    </row>
    <row r="6627" spans="1:4" x14ac:dyDescent="0.35">
      <c r="A6627">
        <v>99</v>
      </c>
      <c r="B6627" t="str">
        <f t="shared" si="88"/>
        <v>BSX-REFOUT-99</v>
      </c>
      <c r="C6627" t="s">
        <v>1910</v>
      </c>
      <c r="D6627" s="49">
        <f t="shared" si="89"/>
        <v>0</v>
      </c>
    </row>
    <row r="6628" spans="1:4" x14ac:dyDescent="0.35">
      <c r="A6628">
        <v>100</v>
      </c>
      <c r="B6628" t="str">
        <f t="shared" si="88"/>
        <v>BSX-REFOUT-100</v>
      </c>
      <c r="C6628" t="s">
        <v>1911</v>
      </c>
      <c r="D6628" s="49">
        <f t="shared" si="89"/>
        <v>0</v>
      </c>
    </row>
    <row r="6629" spans="1:4" x14ac:dyDescent="0.35">
      <c r="A6629">
        <v>101</v>
      </c>
      <c r="B6629" t="str">
        <f t="shared" si="88"/>
        <v>BSX-REFOUT-101</v>
      </c>
      <c r="C6629" t="s">
        <v>1912</v>
      </c>
      <c r="D6629" s="49">
        <f t="shared" si="89"/>
        <v>0</v>
      </c>
    </row>
    <row r="6630" spans="1:4" x14ac:dyDescent="0.35">
      <c r="A6630">
        <v>102</v>
      </c>
      <c r="B6630" t="str">
        <f t="shared" si="88"/>
        <v>BSX-REFOUT-102</v>
      </c>
      <c r="C6630" t="s">
        <v>1913</v>
      </c>
      <c r="D6630" s="49">
        <f t="shared" si="89"/>
        <v>0</v>
      </c>
    </row>
    <row r="6631" spans="1:4" x14ac:dyDescent="0.35">
      <c r="A6631">
        <v>103</v>
      </c>
      <c r="B6631" t="str">
        <f t="shared" si="88"/>
        <v>BSX-REFOUT-103</v>
      </c>
      <c r="C6631" t="s">
        <v>1914</v>
      </c>
      <c r="D6631" s="49">
        <f t="shared" si="89"/>
        <v>0</v>
      </c>
    </row>
    <row r="6632" spans="1:4" x14ac:dyDescent="0.35">
      <c r="A6632">
        <v>104</v>
      </c>
      <c r="B6632" t="str">
        <f t="shared" si="88"/>
        <v>BSX-REFOUT-104</v>
      </c>
      <c r="C6632" t="s">
        <v>1915</v>
      </c>
      <c r="D6632" s="49">
        <f t="shared" si="89"/>
        <v>0</v>
      </c>
    </row>
    <row r="6633" spans="1:4" x14ac:dyDescent="0.35">
      <c r="A6633">
        <v>105</v>
      </c>
      <c r="B6633" t="str">
        <f t="shared" si="88"/>
        <v>BSX-REFOUT-105</v>
      </c>
      <c r="C6633" t="s">
        <v>1916</v>
      </c>
      <c r="D6633" s="49">
        <f t="shared" si="89"/>
        <v>0</v>
      </c>
    </row>
    <row r="6634" spans="1:4" x14ac:dyDescent="0.35">
      <c r="A6634">
        <v>106</v>
      </c>
      <c r="B6634" t="str">
        <f t="shared" si="88"/>
        <v>BSX-REFOUT-106</v>
      </c>
      <c r="C6634" t="s">
        <v>1917</v>
      </c>
      <c r="D6634" s="49">
        <f t="shared" si="89"/>
        <v>0</v>
      </c>
    </row>
    <row r="6635" spans="1:4" x14ac:dyDescent="0.35">
      <c r="A6635">
        <v>107</v>
      </c>
      <c r="B6635" t="str">
        <f t="shared" si="88"/>
        <v>BSX-REFOUT-107</v>
      </c>
      <c r="C6635" t="s">
        <v>1918</v>
      </c>
      <c r="D6635" s="49">
        <f t="shared" si="89"/>
        <v>0</v>
      </c>
    </row>
    <row r="6636" spans="1:4" x14ac:dyDescent="0.35">
      <c r="A6636">
        <v>108</v>
      </c>
      <c r="B6636" t="str">
        <f t="shared" si="88"/>
        <v>BSX-REFOUT-108</v>
      </c>
      <c r="C6636" t="s">
        <v>1919</v>
      </c>
      <c r="D6636" s="49">
        <f t="shared" si="89"/>
        <v>0</v>
      </c>
    </row>
    <row r="6637" spans="1:4" x14ac:dyDescent="0.35">
      <c r="A6637">
        <v>109</v>
      </c>
      <c r="B6637" t="str">
        <f t="shared" si="88"/>
        <v>BSX-REFOUT-109</v>
      </c>
      <c r="C6637" t="s">
        <v>1920</v>
      </c>
      <c r="D6637" s="49">
        <f t="shared" si="89"/>
        <v>0</v>
      </c>
    </row>
    <row r="6638" spans="1:4" x14ac:dyDescent="0.35">
      <c r="A6638">
        <v>110</v>
      </c>
      <c r="B6638" t="str">
        <f t="shared" si="88"/>
        <v>BSX-REFOUT-110</v>
      </c>
      <c r="C6638" t="s">
        <v>1921</v>
      </c>
      <c r="D6638" s="49">
        <f t="shared" si="89"/>
        <v>0</v>
      </c>
    </row>
    <row r="6639" spans="1:4" x14ac:dyDescent="0.35">
      <c r="A6639">
        <v>111</v>
      </c>
      <c r="B6639" t="str">
        <f t="shared" si="88"/>
        <v>BSX-REFOUT-111</v>
      </c>
      <c r="C6639" t="s">
        <v>1922</v>
      </c>
      <c r="D6639" s="49">
        <f t="shared" si="89"/>
        <v>0</v>
      </c>
    </row>
    <row r="6640" spans="1:4" x14ac:dyDescent="0.35">
      <c r="A6640">
        <v>112</v>
      </c>
      <c r="B6640" t="str">
        <f t="shared" si="88"/>
        <v>BSX-REFOUT-112</v>
      </c>
      <c r="C6640" t="s">
        <v>1923</v>
      </c>
      <c r="D6640" s="49">
        <f t="shared" si="89"/>
        <v>0</v>
      </c>
    </row>
    <row r="6641" spans="1:4" x14ac:dyDescent="0.35">
      <c r="A6641">
        <v>113</v>
      </c>
      <c r="B6641" t="str">
        <f t="shared" si="88"/>
        <v>BSX-REFOUT-113</v>
      </c>
      <c r="C6641" t="s">
        <v>1924</v>
      </c>
      <c r="D6641" s="49">
        <f t="shared" si="89"/>
        <v>0</v>
      </c>
    </row>
    <row r="6642" spans="1:4" x14ac:dyDescent="0.35">
      <c r="A6642">
        <v>114</v>
      </c>
      <c r="B6642" t="str">
        <f t="shared" si="88"/>
        <v>BSX-REFOUT-114</v>
      </c>
      <c r="C6642" t="s">
        <v>1925</v>
      </c>
      <c r="D6642" s="49">
        <f t="shared" si="89"/>
        <v>0</v>
      </c>
    </row>
    <row r="6643" spans="1:4" x14ac:dyDescent="0.35">
      <c r="A6643">
        <v>115</v>
      </c>
      <c r="B6643" t="str">
        <f t="shared" si="88"/>
        <v>BSX-REFOUT-115</v>
      </c>
      <c r="C6643" t="s">
        <v>1926</v>
      </c>
      <c r="D6643" s="49">
        <f t="shared" si="89"/>
        <v>0</v>
      </c>
    </row>
    <row r="6644" spans="1:4" x14ac:dyDescent="0.35">
      <c r="A6644">
        <v>116</v>
      </c>
      <c r="B6644" t="str">
        <f t="shared" si="88"/>
        <v>BSX-REFOUT-116</v>
      </c>
      <c r="C6644" t="s">
        <v>1927</v>
      </c>
      <c r="D6644" s="49">
        <f t="shared" si="89"/>
        <v>0</v>
      </c>
    </row>
    <row r="6645" spans="1:4" x14ac:dyDescent="0.35">
      <c r="A6645">
        <v>117</v>
      </c>
      <c r="B6645" t="str">
        <f t="shared" si="88"/>
        <v>BSX-REFOUT-117</v>
      </c>
      <c r="C6645" t="s">
        <v>1928</v>
      </c>
      <c r="D6645" s="49">
        <f t="shared" si="89"/>
        <v>0</v>
      </c>
    </row>
    <row r="6646" spans="1:4" x14ac:dyDescent="0.35">
      <c r="A6646">
        <v>118</v>
      </c>
      <c r="B6646" t="str">
        <f t="shared" si="88"/>
        <v>BSX-REFOUT-118</v>
      </c>
      <c r="C6646" t="s">
        <v>1929</v>
      </c>
      <c r="D6646" s="49">
        <f t="shared" si="89"/>
        <v>0</v>
      </c>
    </row>
    <row r="6647" spans="1:4" x14ac:dyDescent="0.35">
      <c r="A6647">
        <v>119</v>
      </c>
      <c r="B6647" t="str">
        <f t="shared" si="88"/>
        <v>BSX-REFOUT-119</v>
      </c>
      <c r="C6647" t="s">
        <v>1930</v>
      </c>
      <c r="D6647" s="49">
        <f t="shared" si="89"/>
        <v>0</v>
      </c>
    </row>
    <row r="6648" spans="1:4" x14ac:dyDescent="0.35">
      <c r="A6648">
        <v>120</v>
      </c>
      <c r="B6648" t="str">
        <f t="shared" si="88"/>
        <v>BSX-REFOUT-120</v>
      </c>
      <c r="C6648" t="s">
        <v>1931</v>
      </c>
      <c r="D6648" s="49">
        <f t="shared" si="89"/>
        <v>0</v>
      </c>
    </row>
    <row r="6649" spans="1:4" x14ac:dyDescent="0.35">
      <c r="A6649">
        <v>121</v>
      </c>
      <c r="B6649" t="str">
        <f t="shared" si="88"/>
        <v>BSX-REFOUT-121</v>
      </c>
      <c r="C6649" t="s">
        <v>1932</v>
      </c>
      <c r="D6649" s="49">
        <f t="shared" si="89"/>
        <v>0</v>
      </c>
    </row>
    <row r="6650" spans="1:4" x14ac:dyDescent="0.35">
      <c r="A6650">
        <v>122</v>
      </c>
      <c r="B6650" t="str">
        <f t="shared" si="88"/>
        <v>BSX-REFOUT-122</v>
      </c>
      <c r="C6650" t="s">
        <v>1933</v>
      </c>
      <c r="D6650" s="49">
        <f t="shared" si="89"/>
        <v>0</v>
      </c>
    </row>
    <row r="6651" spans="1:4" x14ac:dyDescent="0.35">
      <c r="A6651">
        <v>123</v>
      </c>
      <c r="B6651" t="str">
        <f t="shared" si="88"/>
        <v>BSX-REFOUT-123</v>
      </c>
      <c r="C6651" t="s">
        <v>1934</v>
      </c>
      <c r="D6651" s="49">
        <f t="shared" si="89"/>
        <v>0</v>
      </c>
    </row>
    <row r="6652" spans="1:4" x14ac:dyDescent="0.35">
      <c r="A6652">
        <v>124</v>
      </c>
      <c r="B6652" t="str">
        <f t="shared" si="88"/>
        <v>BSX-REFOUT-124</v>
      </c>
      <c r="C6652" t="s">
        <v>1935</v>
      </c>
      <c r="D6652" s="49">
        <f t="shared" si="89"/>
        <v>0</v>
      </c>
    </row>
    <row r="6653" spans="1:4" x14ac:dyDescent="0.35">
      <c r="A6653">
        <v>125</v>
      </c>
      <c r="B6653" t="str">
        <f t="shared" si="88"/>
        <v>BSX-REFOUT-125</v>
      </c>
      <c r="C6653" t="s">
        <v>1936</v>
      </c>
      <c r="D6653" s="49">
        <f t="shared" si="89"/>
        <v>0</v>
      </c>
    </row>
    <row r="6654" spans="1:4" x14ac:dyDescent="0.35">
      <c r="A6654">
        <v>126</v>
      </c>
      <c r="B6654" t="str">
        <f t="shared" si="88"/>
        <v>BSX-REFOUT-126</v>
      </c>
      <c r="C6654" t="s">
        <v>1937</v>
      </c>
      <c r="D6654" s="49">
        <f t="shared" si="89"/>
        <v>0</v>
      </c>
    </row>
    <row r="6655" spans="1:4" x14ac:dyDescent="0.35">
      <c r="A6655">
        <v>127</v>
      </c>
      <c r="B6655" t="str">
        <f t="shared" si="88"/>
        <v>BSX-REFOUT-127</v>
      </c>
      <c r="C6655" t="s">
        <v>1938</v>
      </c>
      <c r="D6655" s="49">
        <f t="shared" si="89"/>
        <v>0</v>
      </c>
    </row>
    <row r="6656" spans="1:4" x14ac:dyDescent="0.35">
      <c r="A6656">
        <v>128</v>
      </c>
      <c r="B6656" t="str">
        <f t="shared" si="88"/>
        <v>BSX-REFOUT-128</v>
      </c>
      <c r="C6656" t="s">
        <v>1939</v>
      </c>
      <c r="D6656" s="49">
        <f t="shared" si="89"/>
        <v>0</v>
      </c>
    </row>
    <row r="6657" spans="1:4" x14ac:dyDescent="0.35">
      <c r="A6657">
        <v>129</v>
      </c>
      <c r="B6657" t="str">
        <f t="shared" si="88"/>
        <v>BSX-REFOUT-129</v>
      </c>
      <c r="C6657" t="s">
        <v>1940</v>
      </c>
      <c r="D6657" s="49">
        <f t="shared" si="89"/>
        <v>0</v>
      </c>
    </row>
    <row r="6658" spans="1:4" x14ac:dyDescent="0.35">
      <c r="A6658">
        <v>130</v>
      </c>
      <c r="B6658" t="str">
        <f t="shared" ref="B6658:B6721" si="90">IF(A6658="","",CONCATENATE("BSX-REFOUT-",A6658))</f>
        <v>BSX-REFOUT-130</v>
      </c>
      <c r="C6658" t="s">
        <v>1941</v>
      </c>
      <c r="D6658" s="49">
        <f t="shared" ref="D6658:D6674" si="91">SUM(D5628,D6143)</f>
        <v>0</v>
      </c>
    </row>
    <row r="6659" spans="1:4" x14ac:dyDescent="0.35">
      <c r="A6659">
        <v>131</v>
      </c>
      <c r="B6659" t="str">
        <f t="shared" si="90"/>
        <v>BSX-REFOUT-131</v>
      </c>
      <c r="C6659" t="s">
        <v>1942</v>
      </c>
      <c r="D6659" s="49">
        <f t="shared" si="91"/>
        <v>0</v>
      </c>
    </row>
    <row r="6660" spans="1:4" x14ac:dyDescent="0.35">
      <c r="A6660">
        <v>132</v>
      </c>
      <c r="B6660" t="str">
        <f t="shared" si="90"/>
        <v>BSX-REFOUT-132</v>
      </c>
      <c r="C6660" t="s">
        <v>1943</v>
      </c>
      <c r="D6660" s="49">
        <f t="shared" si="91"/>
        <v>0</v>
      </c>
    </row>
    <row r="6661" spans="1:4" x14ac:dyDescent="0.35">
      <c r="A6661">
        <v>133</v>
      </c>
      <c r="B6661" t="str">
        <f t="shared" si="90"/>
        <v>BSX-REFOUT-133</v>
      </c>
      <c r="C6661" t="s">
        <v>1944</v>
      </c>
      <c r="D6661" s="49">
        <f t="shared" si="91"/>
        <v>0</v>
      </c>
    </row>
    <row r="6662" spans="1:4" x14ac:dyDescent="0.35">
      <c r="A6662">
        <v>134</v>
      </c>
      <c r="B6662" t="str">
        <f t="shared" si="90"/>
        <v>BSX-REFOUT-134</v>
      </c>
      <c r="C6662" t="s">
        <v>1945</v>
      </c>
      <c r="D6662" s="49">
        <f t="shared" si="91"/>
        <v>0</v>
      </c>
    </row>
    <row r="6663" spans="1:4" x14ac:dyDescent="0.35">
      <c r="A6663">
        <v>135</v>
      </c>
      <c r="B6663" t="str">
        <f t="shared" si="90"/>
        <v>BSX-REFOUT-135</v>
      </c>
      <c r="C6663" t="s">
        <v>1946</v>
      </c>
      <c r="D6663" s="49">
        <f t="shared" si="91"/>
        <v>0</v>
      </c>
    </row>
    <row r="6664" spans="1:4" x14ac:dyDescent="0.35">
      <c r="A6664">
        <v>136</v>
      </c>
      <c r="B6664" t="str">
        <f t="shared" si="90"/>
        <v>BSX-REFOUT-136</v>
      </c>
      <c r="C6664" t="s">
        <v>1947</v>
      </c>
      <c r="D6664" s="49">
        <f t="shared" si="91"/>
        <v>0</v>
      </c>
    </row>
    <row r="6665" spans="1:4" x14ac:dyDescent="0.35">
      <c r="A6665">
        <v>137</v>
      </c>
      <c r="B6665" t="str">
        <f t="shared" si="90"/>
        <v>BSX-REFOUT-137</v>
      </c>
      <c r="C6665" t="s">
        <v>1948</v>
      </c>
      <c r="D6665" s="49">
        <f t="shared" si="91"/>
        <v>0</v>
      </c>
    </row>
    <row r="6666" spans="1:4" x14ac:dyDescent="0.35">
      <c r="A6666">
        <v>138</v>
      </c>
      <c r="B6666" t="str">
        <f t="shared" si="90"/>
        <v>BSX-REFOUT-138</v>
      </c>
      <c r="C6666" t="s">
        <v>1949</v>
      </c>
      <c r="D6666" s="49">
        <f t="shared" si="91"/>
        <v>0</v>
      </c>
    </row>
    <row r="6667" spans="1:4" x14ac:dyDescent="0.35">
      <c r="A6667">
        <v>139</v>
      </c>
      <c r="B6667" t="str">
        <f t="shared" si="90"/>
        <v>BSX-REFOUT-139</v>
      </c>
      <c r="C6667" t="s">
        <v>1950</v>
      </c>
      <c r="D6667" s="49">
        <f t="shared" si="91"/>
        <v>0</v>
      </c>
    </row>
    <row r="6668" spans="1:4" x14ac:dyDescent="0.35">
      <c r="A6668">
        <v>140</v>
      </c>
      <c r="B6668" t="str">
        <f t="shared" si="90"/>
        <v>BSX-REFOUT-140</v>
      </c>
      <c r="C6668" t="s">
        <v>1951</v>
      </c>
      <c r="D6668" s="49">
        <f t="shared" si="91"/>
        <v>0</v>
      </c>
    </row>
    <row r="6669" spans="1:4" x14ac:dyDescent="0.35">
      <c r="A6669">
        <v>141</v>
      </c>
      <c r="B6669" t="str">
        <f t="shared" si="90"/>
        <v>BSX-REFOUT-141</v>
      </c>
      <c r="C6669" t="s">
        <v>1952</v>
      </c>
      <c r="D6669" s="49">
        <f t="shared" si="91"/>
        <v>0</v>
      </c>
    </row>
    <row r="6670" spans="1:4" x14ac:dyDescent="0.35">
      <c r="A6670">
        <v>142</v>
      </c>
      <c r="B6670" t="str">
        <f t="shared" si="90"/>
        <v>BSX-REFOUT-142</v>
      </c>
      <c r="C6670" t="s">
        <v>1953</v>
      </c>
      <c r="D6670" s="49">
        <f t="shared" si="91"/>
        <v>0</v>
      </c>
    </row>
    <row r="6671" spans="1:4" x14ac:dyDescent="0.35">
      <c r="A6671">
        <v>143</v>
      </c>
      <c r="B6671" t="str">
        <f t="shared" si="90"/>
        <v>BSX-REFOUT-143</v>
      </c>
      <c r="C6671" t="s">
        <v>1954</v>
      </c>
      <c r="D6671" s="49">
        <f t="shared" si="91"/>
        <v>0</v>
      </c>
    </row>
    <row r="6672" spans="1:4" x14ac:dyDescent="0.35">
      <c r="A6672">
        <v>144</v>
      </c>
      <c r="B6672" t="str">
        <f t="shared" si="90"/>
        <v>BSX-REFOUT-144</v>
      </c>
      <c r="C6672" t="s">
        <v>1955</v>
      </c>
      <c r="D6672" s="49">
        <f t="shared" si="91"/>
        <v>0</v>
      </c>
    </row>
    <row r="6673" spans="1:4" x14ac:dyDescent="0.35">
      <c r="A6673">
        <v>145</v>
      </c>
      <c r="B6673" t="str">
        <f t="shared" si="90"/>
        <v>BSX-REFOUT-145</v>
      </c>
      <c r="C6673" t="s">
        <v>1956</v>
      </c>
      <c r="D6673" s="49">
        <f t="shared" si="91"/>
        <v>0</v>
      </c>
    </row>
    <row r="6674" spans="1:4" x14ac:dyDescent="0.35">
      <c r="A6674">
        <v>146</v>
      </c>
      <c r="B6674" t="str">
        <f t="shared" si="90"/>
        <v>BSX-REFOUT-146</v>
      </c>
      <c r="C6674" t="s">
        <v>1957</v>
      </c>
      <c r="D6674" s="49">
        <f t="shared" si="91"/>
        <v>0</v>
      </c>
    </row>
    <row r="6675" spans="1:4" x14ac:dyDescent="0.35">
      <c r="A6675" t="s">
        <v>2297</v>
      </c>
      <c r="B6675" t="str">
        <f t="shared" si="90"/>
        <v/>
      </c>
    </row>
    <row r="6676" spans="1:4" x14ac:dyDescent="0.35">
      <c r="A6676" t="s">
        <v>2297</v>
      </c>
      <c r="B6676" t="str">
        <f t="shared" si="90"/>
        <v/>
      </c>
      <c r="C6676" t="s">
        <v>1958</v>
      </c>
    </row>
    <row r="6677" spans="1:4" x14ac:dyDescent="0.35">
      <c r="A6677">
        <v>147</v>
      </c>
      <c r="B6677" t="str">
        <f t="shared" si="90"/>
        <v>BSX-REFOUT-147</v>
      </c>
      <c r="C6677" t="s">
        <v>1959</v>
      </c>
      <c r="D6677" s="49">
        <f t="shared" ref="D6677:D6691" si="92">SUM(D5647,D6162)</f>
        <v>0</v>
      </c>
    </row>
    <row r="6678" spans="1:4" x14ac:dyDescent="0.35">
      <c r="A6678">
        <v>148</v>
      </c>
      <c r="B6678" t="str">
        <f t="shared" si="90"/>
        <v>BSX-REFOUT-148</v>
      </c>
      <c r="C6678" t="s">
        <v>1960</v>
      </c>
      <c r="D6678" s="49">
        <f t="shared" si="92"/>
        <v>0</v>
      </c>
    </row>
    <row r="6679" spans="1:4" x14ac:dyDescent="0.35">
      <c r="A6679">
        <v>149</v>
      </c>
      <c r="B6679" t="str">
        <f t="shared" si="90"/>
        <v>BSX-REFOUT-149</v>
      </c>
      <c r="C6679" t="s">
        <v>1961</v>
      </c>
      <c r="D6679" s="49">
        <f t="shared" si="92"/>
        <v>0</v>
      </c>
    </row>
    <row r="6680" spans="1:4" x14ac:dyDescent="0.35">
      <c r="A6680">
        <v>150</v>
      </c>
      <c r="B6680" t="str">
        <f t="shared" si="90"/>
        <v>BSX-REFOUT-150</v>
      </c>
      <c r="C6680" t="s">
        <v>1962</v>
      </c>
      <c r="D6680" s="49">
        <f t="shared" si="92"/>
        <v>0</v>
      </c>
    </row>
    <row r="6681" spans="1:4" x14ac:dyDescent="0.35">
      <c r="A6681">
        <v>151</v>
      </c>
      <c r="B6681" t="str">
        <f t="shared" si="90"/>
        <v>BSX-REFOUT-151</v>
      </c>
      <c r="C6681" t="s">
        <v>1963</v>
      </c>
      <c r="D6681" s="49">
        <f t="shared" si="92"/>
        <v>0</v>
      </c>
    </row>
    <row r="6682" spans="1:4" x14ac:dyDescent="0.35">
      <c r="A6682">
        <v>152</v>
      </c>
      <c r="B6682" t="str">
        <f t="shared" si="90"/>
        <v>BSX-REFOUT-152</v>
      </c>
      <c r="C6682" t="s">
        <v>1964</v>
      </c>
      <c r="D6682" s="49">
        <f t="shared" si="92"/>
        <v>0</v>
      </c>
    </row>
    <row r="6683" spans="1:4" x14ac:dyDescent="0.35">
      <c r="A6683">
        <v>153</v>
      </c>
      <c r="B6683" t="str">
        <f t="shared" si="90"/>
        <v>BSX-REFOUT-153</v>
      </c>
      <c r="C6683" t="s">
        <v>1965</v>
      </c>
      <c r="D6683" s="49">
        <f t="shared" si="92"/>
        <v>0</v>
      </c>
    </row>
    <row r="6684" spans="1:4" x14ac:dyDescent="0.35">
      <c r="A6684">
        <v>154</v>
      </c>
      <c r="B6684" t="str">
        <f t="shared" si="90"/>
        <v>BSX-REFOUT-154</v>
      </c>
      <c r="C6684" t="s">
        <v>1966</v>
      </c>
      <c r="D6684" s="49">
        <f t="shared" si="92"/>
        <v>0</v>
      </c>
    </row>
    <row r="6685" spans="1:4" x14ac:dyDescent="0.35">
      <c r="A6685">
        <v>155</v>
      </c>
      <c r="B6685" t="str">
        <f t="shared" si="90"/>
        <v>BSX-REFOUT-155</v>
      </c>
      <c r="C6685" t="s">
        <v>1967</v>
      </c>
      <c r="D6685" s="49">
        <f t="shared" si="92"/>
        <v>0</v>
      </c>
    </row>
    <row r="6686" spans="1:4" x14ac:dyDescent="0.35">
      <c r="A6686">
        <v>156</v>
      </c>
      <c r="B6686" t="str">
        <f t="shared" si="90"/>
        <v>BSX-REFOUT-156</v>
      </c>
      <c r="C6686" t="s">
        <v>1968</v>
      </c>
      <c r="D6686" s="49">
        <f t="shared" si="92"/>
        <v>0</v>
      </c>
    </row>
    <row r="6687" spans="1:4" x14ac:dyDescent="0.35">
      <c r="A6687">
        <v>157</v>
      </c>
      <c r="B6687" t="str">
        <f t="shared" si="90"/>
        <v>BSX-REFOUT-157</v>
      </c>
      <c r="C6687" t="s">
        <v>1969</v>
      </c>
      <c r="D6687" s="49">
        <f t="shared" si="92"/>
        <v>0</v>
      </c>
    </row>
    <row r="6688" spans="1:4" x14ac:dyDescent="0.35">
      <c r="A6688">
        <v>158</v>
      </c>
      <c r="B6688" t="str">
        <f t="shared" si="90"/>
        <v>BSX-REFOUT-158</v>
      </c>
      <c r="C6688" t="s">
        <v>1970</v>
      </c>
      <c r="D6688" s="49">
        <f t="shared" si="92"/>
        <v>0</v>
      </c>
    </row>
    <row r="6689" spans="1:4" x14ac:dyDescent="0.35">
      <c r="A6689">
        <v>159</v>
      </c>
      <c r="B6689" t="str">
        <f t="shared" si="90"/>
        <v>BSX-REFOUT-159</v>
      </c>
      <c r="C6689" t="s">
        <v>1971</v>
      </c>
      <c r="D6689" s="49">
        <f t="shared" si="92"/>
        <v>0</v>
      </c>
    </row>
    <row r="6690" spans="1:4" x14ac:dyDescent="0.35">
      <c r="A6690">
        <v>160</v>
      </c>
      <c r="B6690" t="str">
        <f t="shared" si="90"/>
        <v>BSX-REFOUT-160</v>
      </c>
      <c r="C6690" t="s">
        <v>1972</v>
      </c>
      <c r="D6690" s="49">
        <f t="shared" si="92"/>
        <v>0</v>
      </c>
    </row>
    <row r="6691" spans="1:4" x14ac:dyDescent="0.35">
      <c r="A6691">
        <v>161</v>
      </c>
      <c r="B6691" t="str">
        <f t="shared" si="90"/>
        <v>BSX-REFOUT-161</v>
      </c>
      <c r="C6691" t="s">
        <v>2021</v>
      </c>
      <c r="D6691" s="49">
        <f t="shared" si="92"/>
        <v>0</v>
      </c>
    </row>
    <row r="6692" spans="1:4" x14ac:dyDescent="0.35">
      <c r="A6692" t="s">
        <v>2297</v>
      </c>
      <c r="B6692" t="str">
        <f t="shared" si="90"/>
        <v/>
      </c>
    </row>
    <row r="6693" spans="1:4" x14ac:dyDescent="0.35">
      <c r="A6693" t="s">
        <v>2297</v>
      </c>
      <c r="B6693" t="str">
        <f t="shared" si="90"/>
        <v/>
      </c>
      <c r="C6693" t="s">
        <v>2068</v>
      </c>
    </row>
    <row r="6694" spans="1:4" x14ac:dyDescent="0.35">
      <c r="A6694">
        <v>162</v>
      </c>
      <c r="B6694" t="str">
        <f t="shared" si="90"/>
        <v>BSX-REFOUT-162</v>
      </c>
      <c r="C6694" t="s">
        <v>1973</v>
      </c>
      <c r="D6694" s="49">
        <f t="shared" ref="D6694:D6741" si="93">SUM(D5664,D6179)</f>
        <v>0</v>
      </c>
    </row>
    <row r="6695" spans="1:4" x14ac:dyDescent="0.35">
      <c r="A6695">
        <v>163</v>
      </c>
      <c r="B6695" t="str">
        <f t="shared" si="90"/>
        <v>BSX-REFOUT-163</v>
      </c>
      <c r="C6695" t="s">
        <v>1974</v>
      </c>
      <c r="D6695" s="49">
        <f t="shared" si="93"/>
        <v>0</v>
      </c>
    </row>
    <row r="6696" spans="1:4" x14ac:dyDescent="0.35">
      <c r="A6696">
        <v>164</v>
      </c>
      <c r="B6696" t="str">
        <f t="shared" si="90"/>
        <v>BSX-REFOUT-164</v>
      </c>
      <c r="C6696" t="s">
        <v>1975</v>
      </c>
      <c r="D6696" s="49">
        <f t="shared" si="93"/>
        <v>0</v>
      </c>
    </row>
    <row r="6697" spans="1:4" x14ac:dyDescent="0.35">
      <c r="A6697">
        <v>165</v>
      </c>
      <c r="B6697" t="str">
        <f t="shared" si="90"/>
        <v>BSX-REFOUT-165</v>
      </c>
      <c r="C6697" t="s">
        <v>1976</v>
      </c>
      <c r="D6697" s="49">
        <f t="shared" si="93"/>
        <v>0</v>
      </c>
    </row>
    <row r="6698" spans="1:4" x14ac:dyDescent="0.35">
      <c r="A6698">
        <v>166</v>
      </c>
      <c r="B6698" t="str">
        <f t="shared" si="90"/>
        <v>BSX-REFOUT-166</v>
      </c>
      <c r="C6698" t="s">
        <v>1977</v>
      </c>
      <c r="D6698" s="49">
        <f t="shared" si="93"/>
        <v>0</v>
      </c>
    </row>
    <row r="6699" spans="1:4" x14ac:dyDescent="0.35">
      <c r="A6699">
        <v>167</v>
      </c>
      <c r="B6699" t="str">
        <f t="shared" si="90"/>
        <v>BSX-REFOUT-167</v>
      </c>
      <c r="C6699" t="s">
        <v>1978</v>
      </c>
      <c r="D6699" s="49">
        <f t="shared" si="93"/>
        <v>0</v>
      </c>
    </row>
    <row r="6700" spans="1:4" x14ac:dyDescent="0.35">
      <c r="A6700">
        <v>168</v>
      </c>
      <c r="B6700" t="str">
        <f t="shared" si="90"/>
        <v>BSX-REFOUT-168</v>
      </c>
      <c r="C6700" t="s">
        <v>1979</v>
      </c>
      <c r="D6700" s="49">
        <f t="shared" si="93"/>
        <v>0</v>
      </c>
    </row>
    <row r="6701" spans="1:4" x14ac:dyDescent="0.35">
      <c r="A6701">
        <v>169</v>
      </c>
      <c r="B6701" t="str">
        <f t="shared" si="90"/>
        <v>BSX-REFOUT-169</v>
      </c>
      <c r="C6701" t="s">
        <v>1980</v>
      </c>
      <c r="D6701" s="49">
        <f t="shared" si="93"/>
        <v>0</v>
      </c>
    </row>
    <row r="6702" spans="1:4" x14ac:dyDescent="0.35">
      <c r="A6702">
        <v>170</v>
      </c>
      <c r="B6702" t="str">
        <f t="shared" si="90"/>
        <v>BSX-REFOUT-170</v>
      </c>
      <c r="C6702" t="s">
        <v>1981</v>
      </c>
      <c r="D6702" s="49">
        <f t="shared" si="93"/>
        <v>0</v>
      </c>
    </row>
    <row r="6703" spans="1:4" x14ac:dyDescent="0.35">
      <c r="A6703">
        <v>171</v>
      </c>
      <c r="B6703" t="str">
        <f t="shared" si="90"/>
        <v>BSX-REFOUT-171</v>
      </c>
      <c r="C6703" t="s">
        <v>1982</v>
      </c>
      <c r="D6703" s="49">
        <f t="shared" si="93"/>
        <v>0</v>
      </c>
    </row>
    <row r="6704" spans="1:4" x14ac:dyDescent="0.35">
      <c r="A6704">
        <v>172</v>
      </c>
      <c r="B6704" t="str">
        <f t="shared" si="90"/>
        <v>BSX-REFOUT-172</v>
      </c>
      <c r="C6704" t="s">
        <v>1983</v>
      </c>
      <c r="D6704" s="49">
        <f t="shared" si="93"/>
        <v>0</v>
      </c>
    </row>
    <row r="6705" spans="1:4" x14ac:dyDescent="0.35">
      <c r="A6705">
        <v>173</v>
      </c>
      <c r="B6705" t="str">
        <f t="shared" si="90"/>
        <v>BSX-REFOUT-173</v>
      </c>
      <c r="C6705" t="s">
        <v>1984</v>
      </c>
      <c r="D6705" s="49">
        <f t="shared" si="93"/>
        <v>0</v>
      </c>
    </row>
    <row r="6706" spans="1:4" x14ac:dyDescent="0.35">
      <c r="A6706">
        <v>174</v>
      </c>
      <c r="B6706" t="str">
        <f t="shared" si="90"/>
        <v>BSX-REFOUT-174</v>
      </c>
      <c r="C6706" t="s">
        <v>1985</v>
      </c>
      <c r="D6706" s="49">
        <f t="shared" si="93"/>
        <v>0</v>
      </c>
    </row>
    <row r="6707" spans="1:4" x14ac:dyDescent="0.35">
      <c r="A6707">
        <v>175</v>
      </c>
      <c r="B6707" t="str">
        <f t="shared" si="90"/>
        <v>BSX-REFOUT-175</v>
      </c>
      <c r="C6707" t="s">
        <v>1986</v>
      </c>
      <c r="D6707" s="49">
        <f t="shared" si="93"/>
        <v>0</v>
      </c>
    </row>
    <row r="6708" spans="1:4" x14ac:dyDescent="0.35">
      <c r="A6708">
        <v>176</v>
      </c>
      <c r="B6708" t="str">
        <f t="shared" si="90"/>
        <v>BSX-REFOUT-176</v>
      </c>
      <c r="C6708" t="s">
        <v>1987</v>
      </c>
      <c r="D6708" s="49">
        <f t="shared" si="93"/>
        <v>0</v>
      </c>
    </row>
    <row r="6709" spans="1:4" x14ac:dyDescent="0.35">
      <c r="A6709">
        <v>177</v>
      </c>
      <c r="B6709" t="str">
        <f t="shared" si="90"/>
        <v>BSX-REFOUT-177</v>
      </c>
      <c r="C6709" t="s">
        <v>1988</v>
      </c>
      <c r="D6709" s="49">
        <f t="shared" si="93"/>
        <v>0</v>
      </c>
    </row>
    <row r="6710" spans="1:4" x14ac:dyDescent="0.35">
      <c r="A6710">
        <v>178</v>
      </c>
      <c r="B6710" t="str">
        <f t="shared" si="90"/>
        <v>BSX-REFOUT-178</v>
      </c>
      <c r="C6710" t="s">
        <v>1989</v>
      </c>
      <c r="D6710" s="49">
        <f t="shared" si="93"/>
        <v>0</v>
      </c>
    </row>
    <row r="6711" spans="1:4" x14ac:dyDescent="0.35">
      <c r="A6711">
        <v>179</v>
      </c>
      <c r="B6711" t="str">
        <f t="shared" si="90"/>
        <v>BSX-REFOUT-179</v>
      </c>
      <c r="C6711" t="s">
        <v>1990</v>
      </c>
      <c r="D6711" s="49">
        <f t="shared" si="93"/>
        <v>0</v>
      </c>
    </row>
    <row r="6712" spans="1:4" x14ac:dyDescent="0.35">
      <c r="A6712">
        <v>180</v>
      </c>
      <c r="B6712" t="str">
        <f t="shared" si="90"/>
        <v>BSX-REFOUT-180</v>
      </c>
      <c r="C6712" t="s">
        <v>1991</v>
      </c>
      <c r="D6712" s="49">
        <f t="shared" si="93"/>
        <v>0</v>
      </c>
    </row>
    <row r="6713" spans="1:4" x14ac:dyDescent="0.35">
      <c r="A6713">
        <v>181</v>
      </c>
      <c r="B6713" t="str">
        <f t="shared" si="90"/>
        <v>BSX-REFOUT-181</v>
      </c>
      <c r="C6713" t="s">
        <v>1992</v>
      </c>
      <c r="D6713" s="49">
        <f t="shared" si="93"/>
        <v>0</v>
      </c>
    </row>
    <row r="6714" spans="1:4" x14ac:dyDescent="0.35">
      <c r="A6714">
        <v>182</v>
      </c>
      <c r="B6714" t="str">
        <f t="shared" si="90"/>
        <v>BSX-REFOUT-182</v>
      </c>
      <c r="C6714" t="s">
        <v>1993</v>
      </c>
      <c r="D6714" s="49">
        <f t="shared" si="93"/>
        <v>0</v>
      </c>
    </row>
    <row r="6715" spans="1:4" x14ac:dyDescent="0.35">
      <c r="A6715">
        <v>183</v>
      </c>
      <c r="B6715" t="str">
        <f t="shared" si="90"/>
        <v>BSX-REFOUT-183</v>
      </c>
      <c r="C6715" t="s">
        <v>1994</v>
      </c>
      <c r="D6715" s="49">
        <f t="shared" si="93"/>
        <v>0</v>
      </c>
    </row>
    <row r="6716" spans="1:4" x14ac:dyDescent="0.35">
      <c r="A6716">
        <v>184</v>
      </c>
      <c r="B6716" t="str">
        <f t="shared" si="90"/>
        <v>BSX-REFOUT-184</v>
      </c>
      <c r="C6716" t="s">
        <v>1995</v>
      </c>
      <c r="D6716" s="49">
        <f t="shared" si="93"/>
        <v>0</v>
      </c>
    </row>
    <row r="6717" spans="1:4" x14ac:dyDescent="0.35">
      <c r="A6717">
        <v>185</v>
      </c>
      <c r="B6717" t="str">
        <f t="shared" si="90"/>
        <v>BSX-REFOUT-185</v>
      </c>
      <c r="C6717" t="s">
        <v>1996</v>
      </c>
      <c r="D6717" s="49">
        <f t="shared" si="93"/>
        <v>0</v>
      </c>
    </row>
    <row r="6718" spans="1:4" x14ac:dyDescent="0.35">
      <c r="A6718">
        <v>186</v>
      </c>
      <c r="B6718" t="str">
        <f t="shared" si="90"/>
        <v>BSX-REFOUT-186</v>
      </c>
      <c r="C6718" t="s">
        <v>1997</v>
      </c>
      <c r="D6718" s="49">
        <f t="shared" si="93"/>
        <v>0</v>
      </c>
    </row>
    <row r="6719" spans="1:4" x14ac:dyDescent="0.35">
      <c r="A6719">
        <v>187</v>
      </c>
      <c r="B6719" t="str">
        <f t="shared" si="90"/>
        <v>BSX-REFOUT-187</v>
      </c>
      <c r="C6719" t="s">
        <v>1998</v>
      </c>
      <c r="D6719" s="49">
        <f t="shared" si="93"/>
        <v>0</v>
      </c>
    </row>
    <row r="6720" spans="1:4" x14ac:dyDescent="0.35">
      <c r="A6720">
        <v>188</v>
      </c>
      <c r="B6720" t="str">
        <f t="shared" si="90"/>
        <v>BSX-REFOUT-188</v>
      </c>
      <c r="C6720" t="s">
        <v>1999</v>
      </c>
      <c r="D6720" s="49">
        <f t="shared" si="93"/>
        <v>0</v>
      </c>
    </row>
    <row r="6721" spans="1:4" x14ac:dyDescent="0.35">
      <c r="A6721">
        <v>189</v>
      </c>
      <c r="B6721" t="str">
        <f t="shared" si="90"/>
        <v>BSX-REFOUT-189</v>
      </c>
      <c r="C6721" t="s">
        <v>2000</v>
      </c>
      <c r="D6721" s="49">
        <f t="shared" si="93"/>
        <v>0</v>
      </c>
    </row>
    <row r="6722" spans="1:4" x14ac:dyDescent="0.35">
      <c r="A6722">
        <v>190</v>
      </c>
      <c r="B6722" t="str">
        <f t="shared" ref="B6722:B6785" si="94">IF(A6722="","",CONCATENATE("BSX-REFOUT-",A6722))</f>
        <v>BSX-REFOUT-190</v>
      </c>
      <c r="C6722" t="s">
        <v>2001</v>
      </c>
      <c r="D6722" s="49">
        <f t="shared" si="93"/>
        <v>0</v>
      </c>
    </row>
    <row r="6723" spans="1:4" x14ac:dyDescent="0.35">
      <c r="A6723">
        <v>191</v>
      </c>
      <c r="B6723" t="str">
        <f t="shared" si="94"/>
        <v>BSX-REFOUT-191</v>
      </c>
      <c r="C6723" t="s">
        <v>2002</v>
      </c>
      <c r="D6723" s="49">
        <f t="shared" si="93"/>
        <v>0</v>
      </c>
    </row>
    <row r="6724" spans="1:4" x14ac:dyDescent="0.35">
      <c r="A6724">
        <v>192</v>
      </c>
      <c r="B6724" t="str">
        <f t="shared" si="94"/>
        <v>BSX-REFOUT-192</v>
      </c>
      <c r="C6724" t="s">
        <v>2003</v>
      </c>
      <c r="D6724" s="49">
        <f t="shared" si="93"/>
        <v>0</v>
      </c>
    </row>
    <row r="6725" spans="1:4" x14ac:dyDescent="0.35">
      <c r="A6725">
        <v>193</v>
      </c>
      <c r="B6725" t="str">
        <f t="shared" si="94"/>
        <v>BSX-REFOUT-193</v>
      </c>
      <c r="C6725" t="s">
        <v>2004</v>
      </c>
      <c r="D6725" s="49">
        <f t="shared" si="93"/>
        <v>0</v>
      </c>
    </row>
    <row r="6726" spans="1:4" x14ac:dyDescent="0.35">
      <c r="A6726">
        <v>194</v>
      </c>
      <c r="B6726" t="str">
        <f t="shared" si="94"/>
        <v>BSX-REFOUT-194</v>
      </c>
      <c r="C6726" t="s">
        <v>2005</v>
      </c>
      <c r="D6726" s="49">
        <f t="shared" si="93"/>
        <v>0</v>
      </c>
    </row>
    <row r="6727" spans="1:4" x14ac:dyDescent="0.35">
      <c r="A6727">
        <v>195</v>
      </c>
      <c r="B6727" t="str">
        <f t="shared" si="94"/>
        <v>BSX-REFOUT-195</v>
      </c>
      <c r="C6727" t="s">
        <v>2006</v>
      </c>
      <c r="D6727" s="49">
        <f t="shared" si="93"/>
        <v>0</v>
      </c>
    </row>
    <row r="6728" spans="1:4" x14ac:dyDescent="0.35">
      <c r="A6728">
        <v>196</v>
      </c>
      <c r="B6728" t="str">
        <f t="shared" si="94"/>
        <v>BSX-REFOUT-196</v>
      </c>
      <c r="C6728" t="s">
        <v>2007</v>
      </c>
      <c r="D6728" s="49">
        <f t="shared" si="93"/>
        <v>0</v>
      </c>
    </row>
    <row r="6729" spans="1:4" x14ac:dyDescent="0.35">
      <c r="A6729">
        <v>197</v>
      </c>
      <c r="B6729" t="str">
        <f t="shared" si="94"/>
        <v>BSX-REFOUT-197</v>
      </c>
      <c r="C6729" t="s">
        <v>2008</v>
      </c>
      <c r="D6729" s="49">
        <f t="shared" si="93"/>
        <v>0</v>
      </c>
    </row>
    <row r="6730" spans="1:4" x14ac:dyDescent="0.35">
      <c r="A6730">
        <v>198</v>
      </c>
      <c r="B6730" t="str">
        <f t="shared" si="94"/>
        <v>BSX-REFOUT-198</v>
      </c>
      <c r="C6730" t="s">
        <v>2009</v>
      </c>
      <c r="D6730" s="49">
        <f t="shared" si="93"/>
        <v>0</v>
      </c>
    </row>
    <row r="6731" spans="1:4" x14ac:dyDescent="0.35">
      <c r="A6731">
        <v>199</v>
      </c>
      <c r="B6731" t="str">
        <f t="shared" si="94"/>
        <v>BSX-REFOUT-199</v>
      </c>
      <c r="C6731" t="s">
        <v>2010</v>
      </c>
      <c r="D6731" s="49">
        <f t="shared" si="93"/>
        <v>0</v>
      </c>
    </row>
    <row r="6732" spans="1:4" x14ac:dyDescent="0.35">
      <c r="A6732">
        <v>200</v>
      </c>
      <c r="B6732" t="str">
        <f t="shared" si="94"/>
        <v>BSX-REFOUT-200</v>
      </c>
      <c r="C6732" t="s">
        <v>2011</v>
      </c>
      <c r="D6732" s="49">
        <f t="shared" si="93"/>
        <v>0</v>
      </c>
    </row>
    <row r="6733" spans="1:4" x14ac:dyDescent="0.35">
      <c r="A6733">
        <v>201</v>
      </c>
      <c r="B6733" t="str">
        <f t="shared" si="94"/>
        <v>BSX-REFOUT-201</v>
      </c>
      <c r="C6733" t="s">
        <v>2012</v>
      </c>
      <c r="D6733" s="49">
        <f t="shared" si="93"/>
        <v>0</v>
      </c>
    </row>
    <row r="6734" spans="1:4" x14ac:dyDescent="0.35">
      <c r="A6734">
        <v>202</v>
      </c>
      <c r="B6734" t="str">
        <f t="shared" si="94"/>
        <v>BSX-REFOUT-202</v>
      </c>
      <c r="C6734" t="s">
        <v>2013</v>
      </c>
      <c r="D6734" s="49">
        <f t="shared" si="93"/>
        <v>0</v>
      </c>
    </row>
    <row r="6735" spans="1:4" x14ac:dyDescent="0.35">
      <c r="A6735">
        <v>203</v>
      </c>
      <c r="B6735" t="str">
        <f t="shared" si="94"/>
        <v>BSX-REFOUT-203</v>
      </c>
      <c r="C6735" t="s">
        <v>2014</v>
      </c>
      <c r="D6735" s="49">
        <f t="shared" si="93"/>
        <v>0</v>
      </c>
    </row>
    <row r="6736" spans="1:4" x14ac:dyDescent="0.35">
      <c r="A6736">
        <v>204</v>
      </c>
      <c r="B6736" t="str">
        <f t="shared" si="94"/>
        <v>BSX-REFOUT-204</v>
      </c>
      <c r="C6736" t="s">
        <v>2015</v>
      </c>
      <c r="D6736" s="49">
        <f t="shared" si="93"/>
        <v>0</v>
      </c>
    </row>
    <row r="6737" spans="1:4" x14ac:dyDescent="0.35">
      <c r="A6737">
        <v>205</v>
      </c>
      <c r="B6737" t="str">
        <f t="shared" si="94"/>
        <v>BSX-REFOUT-205</v>
      </c>
      <c r="C6737" t="s">
        <v>2016</v>
      </c>
      <c r="D6737" s="49">
        <f t="shared" si="93"/>
        <v>0</v>
      </c>
    </row>
    <row r="6738" spans="1:4" x14ac:dyDescent="0.35">
      <c r="A6738">
        <v>206</v>
      </c>
      <c r="B6738" t="str">
        <f t="shared" si="94"/>
        <v>BSX-REFOUT-206</v>
      </c>
      <c r="C6738" t="s">
        <v>2017</v>
      </c>
      <c r="D6738" s="49">
        <f t="shared" si="93"/>
        <v>0</v>
      </c>
    </row>
    <row r="6739" spans="1:4" x14ac:dyDescent="0.35">
      <c r="A6739">
        <v>207</v>
      </c>
      <c r="B6739" t="str">
        <f t="shared" si="94"/>
        <v>BSX-REFOUT-207</v>
      </c>
      <c r="C6739" t="s">
        <v>2018</v>
      </c>
      <c r="D6739" s="49">
        <f t="shared" si="93"/>
        <v>0</v>
      </c>
    </row>
    <row r="6740" spans="1:4" x14ac:dyDescent="0.35">
      <c r="A6740">
        <v>208</v>
      </c>
      <c r="B6740" t="str">
        <f t="shared" si="94"/>
        <v>BSX-REFOUT-208</v>
      </c>
      <c r="C6740" t="s">
        <v>2019</v>
      </c>
      <c r="D6740" s="49">
        <f t="shared" si="93"/>
        <v>0</v>
      </c>
    </row>
    <row r="6741" spans="1:4" x14ac:dyDescent="0.35">
      <c r="A6741">
        <v>209</v>
      </c>
      <c r="B6741" t="str">
        <f t="shared" si="94"/>
        <v>BSX-REFOUT-209</v>
      </c>
      <c r="C6741" t="s">
        <v>2020</v>
      </c>
      <c r="D6741" s="49">
        <f t="shared" si="93"/>
        <v>0</v>
      </c>
    </row>
    <row r="6742" spans="1:4" x14ac:dyDescent="0.35">
      <c r="A6742" t="s">
        <v>2297</v>
      </c>
      <c r="B6742" t="str">
        <f t="shared" si="94"/>
        <v/>
      </c>
    </row>
    <row r="6743" spans="1:4" x14ac:dyDescent="0.35">
      <c r="A6743" t="s">
        <v>2297</v>
      </c>
      <c r="B6743" t="str">
        <f t="shared" si="94"/>
        <v/>
      </c>
      <c r="C6743" t="s">
        <v>2069</v>
      </c>
    </row>
    <row r="6744" spans="1:4" x14ac:dyDescent="0.35">
      <c r="A6744">
        <v>210</v>
      </c>
      <c r="B6744" t="str">
        <f t="shared" si="94"/>
        <v>BSX-REFOUT-210</v>
      </c>
      <c r="C6744" t="s">
        <v>2022</v>
      </c>
      <c r="D6744" s="49">
        <f t="shared" ref="D6744:D6765" si="95">SUM(D5714,D6229)</f>
        <v>0</v>
      </c>
    </row>
    <row r="6745" spans="1:4" x14ac:dyDescent="0.35">
      <c r="A6745">
        <v>211</v>
      </c>
      <c r="B6745" t="str">
        <f t="shared" si="94"/>
        <v>BSX-REFOUT-211</v>
      </c>
      <c r="C6745" t="s">
        <v>2023</v>
      </c>
      <c r="D6745" s="49">
        <f t="shared" si="95"/>
        <v>0</v>
      </c>
    </row>
    <row r="6746" spans="1:4" x14ac:dyDescent="0.35">
      <c r="A6746">
        <v>212</v>
      </c>
      <c r="B6746" t="str">
        <f t="shared" si="94"/>
        <v>BSX-REFOUT-212</v>
      </c>
      <c r="C6746" t="s">
        <v>2024</v>
      </c>
      <c r="D6746" s="49">
        <f t="shared" si="95"/>
        <v>0</v>
      </c>
    </row>
    <row r="6747" spans="1:4" x14ac:dyDescent="0.35">
      <c r="A6747">
        <v>213</v>
      </c>
      <c r="B6747" t="str">
        <f t="shared" si="94"/>
        <v>BSX-REFOUT-213</v>
      </c>
      <c r="C6747" t="s">
        <v>2025</v>
      </c>
      <c r="D6747" s="49">
        <f t="shared" si="95"/>
        <v>0</v>
      </c>
    </row>
    <row r="6748" spans="1:4" x14ac:dyDescent="0.35">
      <c r="A6748">
        <v>214</v>
      </c>
      <c r="B6748" t="str">
        <f t="shared" si="94"/>
        <v>BSX-REFOUT-214</v>
      </c>
      <c r="C6748" t="s">
        <v>2026</v>
      </c>
      <c r="D6748" s="49">
        <f t="shared" si="95"/>
        <v>0</v>
      </c>
    </row>
    <row r="6749" spans="1:4" x14ac:dyDescent="0.35">
      <c r="A6749">
        <v>215</v>
      </c>
      <c r="B6749" t="str">
        <f t="shared" si="94"/>
        <v>BSX-REFOUT-215</v>
      </c>
      <c r="C6749" t="s">
        <v>2027</v>
      </c>
      <c r="D6749" s="49">
        <f t="shared" si="95"/>
        <v>0</v>
      </c>
    </row>
    <row r="6750" spans="1:4" x14ac:dyDescent="0.35">
      <c r="A6750">
        <v>216</v>
      </c>
      <c r="B6750" t="str">
        <f t="shared" si="94"/>
        <v>BSX-REFOUT-216</v>
      </c>
      <c r="C6750" t="s">
        <v>2028</v>
      </c>
      <c r="D6750" s="49">
        <f t="shared" si="95"/>
        <v>0</v>
      </c>
    </row>
    <row r="6751" spans="1:4" x14ac:dyDescent="0.35">
      <c r="A6751">
        <v>217</v>
      </c>
      <c r="B6751" t="str">
        <f t="shared" si="94"/>
        <v>BSX-REFOUT-217</v>
      </c>
      <c r="C6751" t="s">
        <v>2029</v>
      </c>
      <c r="D6751" s="49">
        <f t="shared" si="95"/>
        <v>0</v>
      </c>
    </row>
    <row r="6752" spans="1:4" x14ac:dyDescent="0.35">
      <c r="A6752">
        <v>218</v>
      </c>
      <c r="B6752" t="str">
        <f t="shared" si="94"/>
        <v>BSX-REFOUT-218</v>
      </c>
      <c r="C6752" t="s">
        <v>2030</v>
      </c>
      <c r="D6752" s="49">
        <f t="shared" si="95"/>
        <v>0</v>
      </c>
    </row>
    <row r="6753" spans="1:4" x14ac:dyDescent="0.35">
      <c r="A6753">
        <v>219</v>
      </c>
      <c r="B6753" t="str">
        <f t="shared" si="94"/>
        <v>BSX-REFOUT-219</v>
      </c>
      <c r="C6753" t="s">
        <v>2031</v>
      </c>
      <c r="D6753" s="49">
        <f t="shared" si="95"/>
        <v>0</v>
      </c>
    </row>
    <row r="6754" spans="1:4" x14ac:dyDescent="0.35">
      <c r="A6754">
        <v>220</v>
      </c>
      <c r="B6754" t="str">
        <f t="shared" si="94"/>
        <v>BSX-REFOUT-220</v>
      </c>
      <c r="C6754" t="s">
        <v>2032</v>
      </c>
      <c r="D6754" s="49">
        <f t="shared" si="95"/>
        <v>0</v>
      </c>
    </row>
    <row r="6755" spans="1:4" x14ac:dyDescent="0.35">
      <c r="A6755">
        <v>221</v>
      </c>
      <c r="B6755" t="str">
        <f t="shared" si="94"/>
        <v>BSX-REFOUT-221</v>
      </c>
      <c r="C6755" t="s">
        <v>2033</v>
      </c>
      <c r="D6755" s="49">
        <f t="shared" si="95"/>
        <v>0</v>
      </c>
    </row>
    <row r="6756" spans="1:4" x14ac:dyDescent="0.35">
      <c r="A6756">
        <v>222</v>
      </c>
      <c r="B6756" t="str">
        <f t="shared" si="94"/>
        <v>BSX-REFOUT-222</v>
      </c>
      <c r="C6756" t="s">
        <v>2034</v>
      </c>
      <c r="D6756" s="49">
        <f t="shared" si="95"/>
        <v>0</v>
      </c>
    </row>
    <row r="6757" spans="1:4" x14ac:dyDescent="0.35">
      <c r="A6757">
        <v>223</v>
      </c>
      <c r="B6757" t="str">
        <f t="shared" si="94"/>
        <v>BSX-REFOUT-223</v>
      </c>
      <c r="C6757" t="s">
        <v>2035</v>
      </c>
      <c r="D6757" s="49">
        <f t="shared" si="95"/>
        <v>0</v>
      </c>
    </row>
    <row r="6758" spans="1:4" x14ac:dyDescent="0.35">
      <c r="A6758">
        <v>224</v>
      </c>
      <c r="B6758" t="str">
        <f t="shared" si="94"/>
        <v>BSX-REFOUT-224</v>
      </c>
      <c r="C6758" t="s">
        <v>2036</v>
      </c>
      <c r="D6758" s="49">
        <f t="shared" si="95"/>
        <v>0</v>
      </c>
    </row>
    <row r="6759" spans="1:4" x14ac:dyDescent="0.35">
      <c r="A6759">
        <v>225</v>
      </c>
      <c r="B6759" t="str">
        <f t="shared" si="94"/>
        <v>BSX-REFOUT-225</v>
      </c>
      <c r="C6759" t="s">
        <v>2037</v>
      </c>
      <c r="D6759" s="49">
        <f t="shared" si="95"/>
        <v>0</v>
      </c>
    </row>
    <row r="6760" spans="1:4" x14ac:dyDescent="0.35">
      <c r="A6760">
        <v>226</v>
      </c>
      <c r="B6760" t="str">
        <f t="shared" si="94"/>
        <v>BSX-REFOUT-226</v>
      </c>
      <c r="C6760" t="s">
        <v>2038</v>
      </c>
      <c r="D6760" s="49">
        <f t="shared" si="95"/>
        <v>0</v>
      </c>
    </row>
    <row r="6761" spans="1:4" x14ac:dyDescent="0.35">
      <c r="A6761">
        <v>227</v>
      </c>
      <c r="B6761" t="str">
        <f t="shared" si="94"/>
        <v>BSX-REFOUT-227</v>
      </c>
      <c r="C6761" t="s">
        <v>2039</v>
      </c>
      <c r="D6761" s="49">
        <f t="shared" si="95"/>
        <v>0</v>
      </c>
    </row>
    <row r="6762" spans="1:4" x14ac:dyDescent="0.35">
      <c r="A6762">
        <v>228</v>
      </c>
      <c r="B6762" t="str">
        <f t="shared" si="94"/>
        <v>BSX-REFOUT-228</v>
      </c>
      <c r="C6762" t="s">
        <v>2040</v>
      </c>
      <c r="D6762" s="49">
        <f t="shared" si="95"/>
        <v>0</v>
      </c>
    </row>
    <row r="6763" spans="1:4" x14ac:dyDescent="0.35">
      <c r="A6763">
        <v>229</v>
      </c>
      <c r="B6763" t="str">
        <f t="shared" si="94"/>
        <v>BSX-REFOUT-229</v>
      </c>
      <c r="C6763" t="s">
        <v>2041</v>
      </c>
      <c r="D6763" s="49">
        <f t="shared" si="95"/>
        <v>0</v>
      </c>
    </row>
    <row r="6764" spans="1:4" x14ac:dyDescent="0.35">
      <c r="A6764">
        <v>230</v>
      </c>
      <c r="B6764" t="str">
        <f t="shared" si="94"/>
        <v>BSX-REFOUT-230</v>
      </c>
      <c r="C6764" t="s">
        <v>2042</v>
      </c>
      <c r="D6764" s="49">
        <f t="shared" si="95"/>
        <v>0</v>
      </c>
    </row>
    <row r="6765" spans="1:4" x14ac:dyDescent="0.35">
      <c r="A6765">
        <v>231</v>
      </c>
      <c r="B6765" t="str">
        <f t="shared" si="94"/>
        <v>BSX-REFOUT-231</v>
      </c>
      <c r="C6765" t="s">
        <v>2043</v>
      </c>
      <c r="D6765" s="49">
        <f t="shared" si="95"/>
        <v>0</v>
      </c>
    </row>
    <row r="6766" spans="1:4" x14ac:dyDescent="0.35">
      <c r="A6766" t="s">
        <v>2297</v>
      </c>
      <c r="B6766" t="str">
        <f t="shared" si="94"/>
        <v/>
      </c>
    </row>
    <row r="6767" spans="1:4" x14ac:dyDescent="0.35">
      <c r="A6767" t="s">
        <v>2297</v>
      </c>
      <c r="B6767" t="str">
        <f t="shared" si="94"/>
        <v/>
      </c>
      <c r="C6767" t="s">
        <v>2070</v>
      </c>
    </row>
    <row r="6768" spans="1:4" x14ac:dyDescent="0.35">
      <c r="A6768">
        <v>232</v>
      </c>
      <c r="B6768" t="str">
        <f t="shared" si="94"/>
        <v>BSX-REFOUT-232</v>
      </c>
      <c r="C6768" t="s">
        <v>2044</v>
      </c>
      <c r="D6768" s="49">
        <f t="shared" ref="D6768:D6792" si="96">SUM(D5738,D6253)</f>
        <v>0</v>
      </c>
    </row>
    <row r="6769" spans="1:4" x14ac:dyDescent="0.35">
      <c r="A6769">
        <v>233</v>
      </c>
      <c r="B6769" t="str">
        <f t="shared" si="94"/>
        <v>BSX-REFOUT-233</v>
      </c>
      <c r="C6769" t="s">
        <v>2045</v>
      </c>
      <c r="D6769" s="49">
        <f t="shared" si="96"/>
        <v>0</v>
      </c>
    </row>
    <row r="6770" spans="1:4" x14ac:dyDescent="0.35">
      <c r="A6770">
        <v>234</v>
      </c>
      <c r="B6770" t="str">
        <f t="shared" si="94"/>
        <v>BSX-REFOUT-234</v>
      </c>
      <c r="C6770" t="s">
        <v>2046</v>
      </c>
      <c r="D6770" s="49">
        <f t="shared" si="96"/>
        <v>0</v>
      </c>
    </row>
    <row r="6771" spans="1:4" x14ac:dyDescent="0.35">
      <c r="A6771">
        <v>235</v>
      </c>
      <c r="B6771" t="str">
        <f t="shared" si="94"/>
        <v>BSX-REFOUT-235</v>
      </c>
      <c r="C6771" t="s">
        <v>2047</v>
      </c>
      <c r="D6771" s="49">
        <f t="shared" si="96"/>
        <v>0</v>
      </c>
    </row>
    <row r="6772" spans="1:4" x14ac:dyDescent="0.35">
      <c r="A6772">
        <v>236</v>
      </c>
      <c r="B6772" t="str">
        <f t="shared" si="94"/>
        <v>BSX-REFOUT-236</v>
      </c>
      <c r="C6772" t="s">
        <v>2048</v>
      </c>
      <c r="D6772" s="49">
        <f t="shared" si="96"/>
        <v>0</v>
      </c>
    </row>
    <row r="6773" spans="1:4" x14ac:dyDescent="0.35">
      <c r="A6773">
        <v>237</v>
      </c>
      <c r="B6773" t="str">
        <f t="shared" si="94"/>
        <v>BSX-REFOUT-237</v>
      </c>
      <c r="C6773" t="s">
        <v>2049</v>
      </c>
      <c r="D6773" s="49">
        <f t="shared" si="96"/>
        <v>0</v>
      </c>
    </row>
    <row r="6774" spans="1:4" x14ac:dyDescent="0.35">
      <c r="A6774">
        <v>238</v>
      </c>
      <c r="B6774" t="str">
        <f t="shared" si="94"/>
        <v>BSX-REFOUT-238</v>
      </c>
      <c r="C6774" t="s">
        <v>2050</v>
      </c>
      <c r="D6774" s="49">
        <f t="shared" si="96"/>
        <v>0</v>
      </c>
    </row>
    <row r="6775" spans="1:4" x14ac:dyDescent="0.35">
      <c r="A6775">
        <v>239</v>
      </c>
      <c r="B6775" t="str">
        <f t="shared" si="94"/>
        <v>BSX-REFOUT-239</v>
      </c>
      <c r="C6775" t="s">
        <v>2051</v>
      </c>
      <c r="D6775" s="49">
        <f t="shared" si="96"/>
        <v>0</v>
      </c>
    </row>
    <row r="6776" spans="1:4" x14ac:dyDescent="0.35">
      <c r="A6776">
        <v>240</v>
      </c>
      <c r="B6776" t="str">
        <f t="shared" si="94"/>
        <v>BSX-REFOUT-240</v>
      </c>
      <c r="C6776" t="s">
        <v>2052</v>
      </c>
      <c r="D6776" s="49">
        <f t="shared" si="96"/>
        <v>0</v>
      </c>
    </row>
    <row r="6777" spans="1:4" x14ac:dyDescent="0.35">
      <c r="A6777">
        <v>241</v>
      </c>
      <c r="B6777" t="str">
        <f t="shared" si="94"/>
        <v>BSX-REFOUT-241</v>
      </c>
      <c r="C6777" t="s">
        <v>2053</v>
      </c>
      <c r="D6777" s="49">
        <f t="shared" si="96"/>
        <v>0</v>
      </c>
    </row>
    <row r="6778" spans="1:4" x14ac:dyDescent="0.35">
      <c r="A6778">
        <v>242</v>
      </c>
      <c r="B6778" t="str">
        <f t="shared" si="94"/>
        <v>BSX-REFOUT-242</v>
      </c>
      <c r="C6778" t="s">
        <v>2054</v>
      </c>
      <c r="D6778" s="49">
        <f t="shared" si="96"/>
        <v>0</v>
      </c>
    </row>
    <row r="6779" spans="1:4" x14ac:dyDescent="0.35">
      <c r="A6779">
        <v>243</v>
      </c>
      <c r="B6779" t="str">
        <f t="shared" si="94"/>
        <v>BSX-REFOUT-243</v>
      </c>
      <c r="C6779" t="s">
        <v>2055</v>
      </c>
      <c r="D6779" s="49">
        <f t="shared" si="96"/>
        <v>0</v>
      </c>
    </row>
    <row r="6780" spans="1:4" x14ac:dyDescent="0.35">
      <c r="A6780">
        <v>244</v>
      </c>
      <c r="B6780" t="str">
        <f t="shared" si="94"/>
        <v>BSX-REFOUT-244</v>
      </c>
      <c r="C6780" t="s">
        <v>2056</v>
      </c>
      <c r="D6780" s="49">
        <f t="shared" si="96"/>
        <v>0</v>
      </c>
    </row>
    <row r="6781" spans="1:4" x14ac:dyDescent="0.35">
      <c r="A6781">
        <v>245</v>
      </c>
      <c r="B6781" t="str">
        <f t="shared" si="94"/>
        <v>BSX-REFOUT-245</v>
      </c>
      <c r="C6781" t="s">
        <v>2057</v>
      </c>
      <c r="D6781" s="49">
        <f t="shared" si="96"/>
        <v>0</v>
      </c>
    </row>
    <row r="6782" spans="1:4" x14ac:dyDescent="0.35">
      <c r="A6782">
        <v>246</v>
      </c>
      <c r="B6782" t="str">
        <f t="shared" si="94"/>
        <v>BSX-REFOUT-246</v>
      </c>
      <c r="C6782" t="s">
        <v>2058</v>
      </c>
      <c r="D6782" s="49">
        <f t="shared" si="96"/>
        <v>0</v>
      </c>
    </row>
    <row r="6783" spans="1:4" x14ac:dyDescent="0.35">
      <c r="A6783">
        <v>247</v>
      </c>
      <c r="B6783" t="str">
        <f t="shared" si="94"/>
        <v>BSX-REFOUT-247</v>
      </c>
      <c r="C6783" t="s">
        <v>2059</v>
      </c>
      <c r="D6783" s="49">
        <f t="shared" si="96"/>
        <v>0</v>
      </c>
    </row>
    <row r="6784" spans="1:4" x14ac:dyDescent="0.35">
      <c r="A6784">
        <v>248</v>
      </c>
      <c r="B6784" t="str">
        <f t="shared" si="94"/>
        <v>BSX-REFOUT-248</v>
      </c>
      <c r="C6784" t="s">
        <v>2060</v>
      </c>
      <c r="D6784" s="49">
        <f t="shared" si="96"/>
        <v>0</v>
      </c>
    </row>
    <row r="6785" spans="1:4" x14ac:dyDescent="0.35">
      <c r="A6785">
        <v>249</v>
      </c>
      <c r="B6785" t="str">
        <f t="shared" si="94"/>
        <v>BSX-REFOUT-249</v>
      </c>
      <c r="C6785" t="s">
        <v>2061</v>
      </c>
      <c r="D6785" s="49">
        <f t="shared" si="96"/>
        <v>0</v>
      </c>
    </row>
    <row r="6786" spans="1:4" x14ac:dyDescent="0.35">
      <c r="A6786">
        <v>250</v>
      </c>
      <c r="B6786" t="str">
        <f t="shared" ref="B6786:B6849" si="97">IF(A6786="","",CONCATENATE("BSX-REFOUT-",A6786))</f>
        <v>BSX-REFOUT-250</v>
      </c>
      <c r="C6786" t="s">
        <v>2062</v>
      </c>
      <c r="D6786" s="49">
        <f t="shared" si="96"/>
        <v>0</v>
      </c>
    </row>
    <row r="6787" spans="1:4" x14ac:dyDescent="0.35">
      <c r="A6787">
        <v>251</v>
      </c>
      <c r="B6787" t="str">
        <f t="shared" si="97"/>
        <v>BSX-REFOUT-251</v>
      </c>
      <c r="C6787" t="s">
        <v>2063</v>
      </c>
      <c r="D6787" s="49">
        <f t="shared" si="96"/>
        <v>0</v>
      </c>
    </row>
    <row r="6788" spans="1:4" x14ac:dyDescent="0.35">
      <c r="A6788">
        <v>252</v>
      </c>
      <c r="B6788" t="str">
        <f t="shared" si="97"/>
        <v>BSX-REFOUT-252</v>
      </c>
      <c r="C6788" t="s">
        <v>2064</v>
      </c>
      <c r="D6788" s="49">
        <f t="shared" si="96"/>
        <v>0</v>
      </c>
    </row>
    <row r="6789" spans="1:4" x14ac:dyDescent="0.35">
      <c r="A6789">
        <v>253</v>
      </c>
      <c r="B6789" t="str">
        <f t="shared" si="97"/>
        <v>BSX-REFOUT-253</v>
      </c>
      <c r="C6789" t="s">
        <v>2065</v>
      </c>
      <c r="D6789" s="49">
        <f t="shared" si="96"/>
        <v>0</v>
      </c>
    </row>
    <row r="6790" spans="1:4" x14ac:dyDescent="0.35">
      <c r="A6790">
        <v>254</v>
      </c>
      <c r="B6790" t="str">
        <f t="shared" si="97"/>
        <v>BSX-REFOUT-254</v>
      </c>
      <c r="C6790" t="s">
        <v>2066</v>
      </c>
      <c r="D6790" s="49">
        <f t="shared" si="96"/>
        <v>0</v>
      </c>
    </row>
    <row r="6791" spans="1:4" x14ac:dyDescent="0.35">
      <c r="A6791">
        <v>255</v>
      </c>
      <c r="B6791" t="str">
        <f t="shared" si="97"/>
        <v>BSX-REFOUT-255</v>
      </c>
      <c r="C6791" t="s">
        <v>2067</v>
      </c>
      <c r="D6791" s="49">
        <f t="shared" si="96"/>
        <v>0</v>
      </c>
    </row>
    <row r="6792" spans="1:4" x14ac:dyDescent="0.35">
      <c r="A6792">
        <v>256</v>
      </c>
      <c r="B6792" t="str">
        <f t="shared" si="97"/>
        <v>BSX-REFOUT-256</v>
      </c>
      <c r="C6792" t="s">
        <v>2043</v>
      </c>
      <c r="D6792" s="49">
        <f t="shared" si="96"/>
        <v>0</v>
      </c>
    </row>
    <row r="6793" spans="1:4" x14ac:dyDescent="0.35">
      <c r="A6793" t="s">
        <v>2297</v>
      </c>
      <c r="B6793" t="str">
        <f t="shared" si="97"/>
        <v/>
      </c>
    </row>
    <row r="6794" spans="1:4" x14ac:dyDescent="0.35">
      <c r="A6794" t="s">
        <v>2297</v>
      </c>
      <c r="B6794" t="str">
        <f t="shared" si="97"/>
        <v/>
      </c>
      <c r="C6794" t="s">
        <v>2086</v>
      </c>
    </row>
    <row r="6795" spans="1:4" x14ac:dyDescent="0.35">
      <c r="A6795">
        <v>257</v>
      </c>
      <c r="B6795" t="str">
        <f t="shared" si="97"/>
        <v>BSX-REFOUT-257</v>
      </c>
      <c r="C6795" t="s">
        <v>2071</v>
      </c>
      <c r="D6795" s="49">
        <f t="shared" ref="D6795:D6810" si="98">SUM(D5765,D6280)</f>
        <v>0</v>
      </c>
    </row>
    <row r="6796" spans="1:4" x14ac:dyDescent="0.35">
      <c r="A6796">
        <v>258</v>
      </c>
      <c r="B6796" t="str">
        <f t="shared" si="97"/>
        <v>BSX-REFOUT-258</v>
      </c>
      <c r="C6796" t="s">
        <v>2072</v>
      </c>
      <c r="D6796" s="49">
        <f t="shared" si="98"/>
        <v>0</v>
      </c>
    </row>
    <row r="6797" spans="1:4" x14ac:dyDescent="0.35">
      <c r="A6797">
        <v>259</v>
      </c>
      <c r="B6797" t="str">
        <f t="shared" si="97"/>
        <v>BSX-REFOUT-259</v>
      </c>
      <c r="C6797" t="s">
        <v>2073</v>
      </c>
      <c r="D6797" s="49">
        <f t="shared" si="98"/>
        <v>0</v>
      </c>
    </row>
    <row r="6798" spans="1:4" x14ac:dyDescent="0.35">
      <c r="A6798">
        <v>260</v>
      </c>
      <c r="B6798" t="str">
        <f t="shared" si="97"/>
        <v>BSX-REFOUT-260</v>
      </c>
      <c r="C6798" t="s">
        <v>2074</v>
      </c>
      <c r="D6798" s="49">
        <f t="shared" si="98"/>
        <v>0</v>
      </c>
    </row>
    <row r="6799" spans="1:4" x14ac:dyDescent="0.35">
      <c r="A6799">
        <v>261</v>
      </c>
      <c r="B6799" t="str">
        <f t="shared" si="97"/>
        <v>BSX-REFOUT-261</v>
      </c>
      <c r="C6799" t="s">
        <v>2075</v>
      </c>
      <c r="D6799" s="49">
        <f t="shared" si="98"/>
        <v>0</v>
      </c>
    </row>
    <row r="6800" spans="1:4" x14ac:dyDescent="0.35">
      <c r="A6800">
        <v>262</v>
      </c>
      <c r="B6800" t="str">
        <f t="shared" si="97"/>
        <v>BSX-REFOUT-262</v>
      </c>
      <c r="C6800" t="s">
        <v>2076</v>
      </c>
      <c r="D6800" s="49">
        <f t="shared" si="98"/>
        <v>0</v>
      </c>
    </row>
    <row r="6801" spans="1:4" x14ac:dyDescent="0.35">
      <c r="A6801">
        <v>263</v>
      </c>
      <c r="B6801" t="str">
        <f t="shared" si="97"/>
        <v>BSX-REFOUT-263</v>
      </c>
      <c r="C6801" t="s">
        <v>2077</v>
      </c>
      <c r="D6801" s="49">
        <f t="shared" si="98"/>
        <v>0</v>
      </c>
    </row>
    <row r="6802" spans="1:4" x14ac:dyDescent="0.35">
      <c r="A6802">
        <v>264</v>
      </c>
      <c r="B6802" t="str">
        <f t="shared" si="97"/>
        <v>BSX-REFOUT-264</v>
      </c>
      <c r="C6802" t="s">
        <v>2078</v>
      </c>
      <c r="D6802" s="49">
        <f t="shared" si="98"/>
        <v>0</v>
      </c>
    </row>
    <row r="6803" spans="1:4" x14ac:dyDescent="0.35">
      <c r="A6803">
        <v>265</v>
      </c>
      <c r="B6803" t="str">
        <f t="shared" si="97"/>
        <v>BSX-REFOUT-265</v>
      </c>
      <c r="C6803" t="s">
        <v>2079</v>
      </c>
      <c r="D6803" s="49">
        <f t="shared" si="98"/>
        <v>0</v>
      </c>
    </row>
    <row r="6804" spans="1:4" x14ac:dyDescent="0.35">
      <c r="A6804">
        <v>266</v>
      </c>
      <c r="B6804" t="str">
        <f t="shared" si="97"/>
        <v>BSX-REFOUT-266</v>
      </c>
      <c r="C6804" t="s">
        <v>2080</v>
      </c>
      <c r="D6804" s="49">
        <f t="shared" si="98"/>
        <v>0</v>
      </c>
    </row>
    <row r="6805" spans="1:4" x14ac:dyDescent="0.35">
      <c r="A6805">
        <v>267</v>
      </c>
      <c r="B6805" t="str">
        <f t="shared" si="97"/>
        <v>BSX-REFOUT-267</v>
      </c>
      <c r="C6805" t="s">
        <v>2081</v>
      </c>
      <c r="D6805" s="49">
        <f t="shared" si="98"/>
        <v>0</v>
      </c>
    </row>
    <row r="6806" spans="1:4" x14ac:dyDescent="0.35">
      <c r="A6806">
        <v>268</v>
      </c>
      <c r="B6806" t="str">
        <f t="shared" si="97"/>
        <v>BSX-REFOUT-268</v>
      </c>
      <c r="C6806" t="s">
        <v>2082</v>
      </c>
      <c r="D6806" s="49">
        <f t="shared" si="98"/>
        <v>0</v>
      </c>
    </row>
    <row r="6807" spans="1:4" x14ac:dyDescent="0.35">
      <c r="A6807">
        <v>269</v>
      </c>
      <c r="B6807" t="str">
        <f t="shared" si="97"/>
        <v>BSX-REFOUT-269</v>
      </c>
      <c r="C6807" t="s">
        <v>2083</v>
      </c>
      <c r="D6807" s="49">
        <f t="shared" si="98"/>
        <v>0</v>
      </c>
    </row>
    <row r="6808" spans="1:4" x14ac:dyDescent="0.35">
      <c r="A6808">
        <v>270</v>
      </c>
      <c r="B6808" t="str">
        <f t="shared" si="97"/>
        <v>BSX-REFOUT-270</v>
      </c>
      <c r="C6808" t="s">
        <v>2084</v>
      </c>
      <c r="D6808" s="49">
        <f t="shared" si="98"/>
        <v>0</v>
      </c>
    </row>
    <row r="6809" spans="1:4" x14ac:dyDescent="0.35">
      <c r="A6809">
        <v>271</v>
      </c>
      <c r="B6809" t="str">
        <f t="shared" si="97"/>
        <v>BSX-REFOUT-271</v>
      </c>
      <c r="C6809" t="s">
        <v>2087</v>
      </c>
      <c r="D6809" s="49">
        <f t="shared" si="98"/>
        <v>0</v>
      </c>
    </row>
    <row r="6810" spans="1:4" x14ac:dyDescent="0.35">
      <c r="A6810">
        <v>272</v>
      </c>
      <c r="B6810" t="str">
        <f t="shared" si="97"/>
        <v>BSX-REFOUT-272</v>
      </c>
      <c r="C6810" t="s">
        <v>2085</v>
      </c>
      <c r="D6810" s="49">
        <f t="shared" si="98"/>
        <v>0</v>
      </c>
    </row>
    <row r="6811" spans="1:4" x14ac:dyDescent="0.35">
      <c r="A6811" t="s">
        <v>2297</v>
      </c>
      <c r="B6811" t="str">
        <f t="shared" si="97"/>
        <v/>
      </c>
    </row>
    <row r="6812" spans="1:4" x14ac:dyDescent="0.35">
      <c r="A6812" t="s">
        <v>2297</v>
      </c>
      <c r="B6812" t="str">
        <f t="shared" si="97"/>
        <v/>
      </c>
    </row>
    <row r="6813" spans="1:4" x14ac:dyDescent="0.35">
      <c r="A6813" t="s">
        <v>2297</v>
      </c>
      <c r="B6813" t="str">
        <f t="shared" si="97"/>
        <v/>
      </c>
      <c r="C6813" t="s">
        <v>187</v>
      </c>
    </row>
    <row r="6814" spans="1:4" x14ac:dyDescent="0.35">
      <c r="A6814" t="s">
        <v>2297</v>
      </c>
      <c r="B6814" t="str">
        <f t="shared" si="97"/>
        <v/>
      </c>
      <c r="C6814" t="s">
        <v>2095</v>
      </c>
    </row>
    <row r="6815" spans="1:4" x14ac:dyDescent="0.35">
      <c r="A6815">
        <v>273</v>
      </c>
      <c r="B6815" t="str">
        <f t="shared" si="97"/>
        <v>BSX-REFOUT-273</v>
      </c>
      <c r="C6815" t="s">
        <v>2088</v>
      </c>
      <c r="D6815" s="49">
        <f t="shared" ref="D6815:D6823" si="99">SUM(D5785,D6300)</f>
        <v>0</v>
      </c>
    </row>
    <row r="6816" spans="1:4" x14ac:dyDescent="0.35">
      <c r="A6816">
        <v>274</v>
      </c>
      <c r="B6816" t="str">
        <f t="shared" si="97"/>
        <v>BSX-REFOUT-274</v>
      </c>
      <c r="C6816" t="s">
        <v>2089</v>
      </c>
      <c r="D6816" s="49">
        <f t="shared" si="99"/>
        <v>0</v>
      </c>
    </row>
    <row r="6817" spans="1:4" x14ac:dyDescent="0.35">
      <c r="A6817">
        <v>275</v>
      </c>
      <c r="B6817" t="str">
        <f t="shared" si="97"/>
        <v>BSX-REFOUT-275</v>
      </c>
      <c r="C6817" t="s">
        <v>2090</v>
      </c>
      <c r="D6817" s="49">
        <f t="shared" si="99"/>
        <v>0</v>
      </c>
    </row>
    <row r="6818" spans="1:4" x14ac:dyDescent="0.35">
      <c r="A6818">
        <v>276</v>
      </c>
      <c r="B6818" t="str">
        <f t="shared" si="97"/>
        <v>BSX-REFOUT-276</v>
      </c>
      <c r="C6818" t="s">
        <v>2091</v>
      </c>
      <c r="D6818" s="49">
        <f t="shared" si="99"/>
        <v>0</v>
      </c>
    </row>
    <row r="6819" spans="1:4" x14ac:dyDescent="0.35">
      <c r="A6819">
        <v>277</v>
      </c>
      <c r="B6819" t="str">
        <f t="shared" si="97"/>
        <v>BSX-REFOUT-277</v>
      </c>
      <c r="C6819" t="s">
        <v>2092</v>
      </c>
      <c r="D6819" s="49">
        <f t="shared" si="99"/>
        <v>0</v>
      </c>
    </row>
    <row r="6820" spans="1:4" x14ac:dyDescent="0.35">
      <c r="A6820">
        <v>278</v>
      </c>
      <c r="B6820" t="str">
        <f t="shared" si="97"/>
        <v>BSX-REFOUT-278</v>
      </c>
      <c r="C6820" t="s">
        <v>2093</v>
      </c>
      <c r="D6820" s="49">
        <f t="shared" si="99"/>
        <v>0</v>
      </c>
    </row>
    <row r="6821" spans="1:4" x14ac:dyDescent="0.35">
      <c r="A6821">
        <v>279</v>
      </c>
      <c r="B6821" t="str">
        <f t="shared" si="97"/>
        <v>BSX-REFOUT-279</v>
      </c>
      <c r="C6821" t="s">
        <v>2094</v>
      </c>
      <c r="D6821" s="49">
        <f t="shared" si="99"/>
        <v>0</v>
      </c>
    </row>
    <row r="6822" spans="1:4" x14ac:dyDescent="0.35">
      <c r="A6822">
        <v>280</v>
      </c>
      <c r="B6822" t="str">
        <f t="shared" si="97"/>
        <v>BSX-REFOUT-280</v>
      </c>
      <c r="C6822" t="s">
        <v>2122</v>
      </c>
      <c r="D6822" s="49">
        <f t="shared" si="99"/>
        <v>0</v>
      </c>
    </row>
    <row r="6823" spans="1:4" x14ac:dyDescent="0.35">
      <c r="A6823">
        <v>281</v>
      </c>
      <c r="B6823" t="str">
        <f t="shared" si="97"/>
        <v>BSX-REFOUT-281</v>
      </c>
      <c r="C6823" t="s">
        <v>2114</v>
      </c>
      <c r="D6823" s="49">
        <f t="shared" si="99"/>
        <v>0</v>
      </c>
    </row>
    <row r="6824" spans="1:4" x14ac:dyDescent="0.35">
      <c r="A6824" t="s">
        <v>2297</v>
      </c>
      <c r="B6824" t="str">
        <f t="shared" si="97"/>
        <v/>
      </c>
    </row>
    <row r="6825" spans="1:4" x14ac:dyDescent="0.35">
      <c r="A6825" t="s">
        <v>2297</v>
      </c>
      <c r="B6825" t="str">
        <f t="shared" si="97"/>
        <v/>
      </c>
      <c r="C6825" t="s">
        <v>2112</v>
      </c>
    </row>
    <row r="6826" spans="1:4" x14ac:dyDescent="0.35">
      <c r="A6826">
        <v>282</v>
      </c>
      <c r="B6826" t="str">
        <f t="shared" si="97"/>
        <v>BSX-REFOUT-282</v>
      </c>
      <c r="C6826" t="s">
        <v>2096</v>
      </c>
      <c r="D6826" s="49">
        <f t="shared" ref="D6826:D6843" si="100">SUM(D5796,D6311)</f>
        <v>0</v>
      </c>
    </row>
    <row r="6827" spans="1:4" x14ac:dyDescent="0.35">
      <c r="A6827">
        <v>283</v>
      </c>
      <c r="B6827" t="str">
        <f t="shared" si="97"/>
        <v>BSX-REFOUT-283</v>
      </c>
      <c r="C6827" t="s">
        <v>2097</v>
      </c>
      <c r="D6827" s="49">
        <f t="shared" si="100"/>
        <v>0</v>
      </c>
    </row>
    <row r="6828" spans="1:4" x14ac:dyDescent="0.35">
      <c r="A6828">
        <v>284</v>
      </c>
      <c r="B6828" t="str">
        <f t="shared" si="97"/>
        <v>BSX-REFOUT-284</v>
      </c>
      <c r="C6828" t="s">
        <v>2098</v>
      </c>
      <c r="D6828" s="49">
        <f t="shared" si="100"/>
        <v>0</v>
      </c>
    </row>
    <row r="6829" spans="1:4" x14ac:dyDescent="0.35">
      <c r="A6829">
        <v>285</v>
      </c>
      <c r="B6829" t="str">
        <f t="shared" si="97"/>
        <v>BSX-REFOUT-285</v>
      </c>
      <c r="C6829" t="s">
        <v>2099</v>
      </c>
      <c r="D6829" s="49">
        <f t="shared" si="100"/>
        <v>0</v>
      </c>
    </row>
    <row r="6830" spans="1:4" x14ac:dyDescent="0.35">
      <c r="A6830">
        <v>286</v>
      </c>
      <c r="B6830" t="str">
        <f t="shared" si="97"/>
        <v>BSX-REFOUT-286</v>
      </c>
      <c r="C6830" t="s">
        <v>2100</v>
      </c>
      <c r="D6830" s="49">
        <f t="shared" si="100"/>
        <v>0</v>
      </c>
    </row>
    <row r="6831" spans="1:4" x14ac:dyDescent="0.35">
      <c r="A6831">
        <v>287</v>
      </c>
      <c r="B6831" t="str">
        <f t="shared" si="97"/>
        <v>BSX-REFOUT-287</v>
      </c>
      <c r="C6831" t="s">
        <v>2101</v>
      </c>
      <c r="D6831" s="49">
        <f t="shared" si="100"/>
        <v>0</v>
      </c>
    </row>
    <row r="6832" spans="1:4" x14ac:dyDescent="0.35">
      <c r="A6832">
        <v>288</v>
      </c>
      <c r="B6832" t="str">
        <f t="shared" si="97"/>
        <v>BSX-REFOUT-288</v>
      </c>
      <c r="C6832" t="s">
        <v>2102</v>
      </c>
      <c r="D6832" s="49">
        <f t="shared" si="100"/>
        <v>0</v>
      </c>
    </row>
    <row r="6833" spans="1:4" x14ac:dyDescent="0.35">
      <c r="A6833">
        <v>289</v>
      </c>
      <c r="B6833" t="str">
        <f t="shared" si="97"/>
        <v>BSX-REFOUT-289</v>
      </c>
      <c r="C6833" t="s">
        <v>2103</v>
      </c>
      <c r="D6833" s="49">
        <f t="shared" si="100"/>
        <v>0</v>
      </c>
    </row>
    <row r="6834" spans="1:4" x14ac:dyDescent="0.35">
      <c r="A6834">
        <v>290</v>
      </c>
      <c r="B6834" t="str">
        <f t="shared" si="97"/>
        <v>BSX-REFOUT-290</v>
      </c>
      <c r="C6834" t="s">
        <v>2104</v>
      </c>
      <c r="D6834" s="49">
        <f t="shared" si="100"/>
        <v>0</v>
      </c>
    </row>
    <row r="6835" spans="1:4" x14ac:dyDescent="0.35">
      <c r="A6835">
        <v>291</v>
      </c>
      <c r="B6835" t="str">
        <f t="shared" si="97"/>
        <v>BSX-REFOUT-291</v>
      </c>
      <c r="C6835" t="s">
        <v>2105</v>
      </c>
      <c r="D6835" s="49">
        <f t="shared" si="100"/>
        <v>0</v>
      </c>
    </row>
    <row r="6836" spans="1:4" x14ac:dyDescent="0.35">
      <c r="A6836">
        <v>292</v>
      </c>
      <c r="B6836" t="str">
        <f t="shared" si="97"/>
        <v>BSX-REFOUT-292</v>
      </c>
      <c r="C6836" t="s">
        <v>2106</v>
      </c>
      <c r="D6836" s="49">
        <f t="shared" si="100"/>
        <v>0</v>
      </c>
    </row>
    <row r="6837" spans="1:4" x14ac:dyDescent="0.35">
      <c r="A6837">
        <v>293</v>
      </c>
      <c r="B6837" t="str">
        <f t="shared" si="97"/>
        <v>BSX-REFOUT-293</v>
      </c>
      <c r="C6837" t="s">
        <v>2107</v>
      </c>
      <c r="D6837" s="49">
        <f t="shared" si="100"/>
        <v>0</v>
      </c>
    </row>
    <row r="6838" spans="1:4" x14ac:dyDescent="0.35">
      <c r="A6838">
        <v>294</v>
      </c>
      <c r="B6838" t="str">
        <f t="shared" si="97"/>
        <v>BSX-REFOUT-294</v>
      </c>
      <c r="C6838" t="s">
        <v>2108</v>
      </c>
      <c r="D6838" s="49">
        <f t="shared" si="100"/>
        <v>0</v>
      </c>
    </row>
    <row r="6839" spans="1:4" x14ac:dyDescent="0.35">
      <c r="A6839">
        <v>295</v>
      </c>
      <c r="B6839" t="str">
        <f t="shared" si="97"/>
        <v>BSX-REFOUT-295</v>
      </c>
      <c r="C6839" t="s">
        <v>2109</v>
      </c>
      <c r="D6839" s="49">
        <f t="shared" si="100"/>
        <v>0</v>
      </c>
    </row>
    <row r="6840" spans="1:4" x14ac:dyDescent="0.35">
      <c r="A6840">
        <v>296</v>
      </c>
      <c r="B6840" t="str">
        <f t="shared" si="97"/>
        <v>BSX-REFOUT-296</v>
      </c>
      <c r="C6840" t="s">
        <v>2110</v>
      </c>
      <c r="D6840" s="49">
        <f t="shared" si="100"/>
        <v>0</v>
      </c>
    </row>
    <row r="6841" spans="1:4" x14ac:dyDescent="0.35">
      <c r="A6841">
        <v>297</v>
      </c>
      <c r="B6841" t="str">
        <f t="shared" si="97"/>
        <v>BSX-REFOUT-297</v>
      </c>
      <c r="C6841" t="s">
        <v>2111</v>
      </c>
      <c r="D6841" s="49">
        <f t="shared" si="100"/>
        <v>0</v>
      </c>
    </row>
    <row r="6842" spans="1:4" x14ac:dyDescent="0.35">
      <c r="A6842">
        <v>298</v>
      </c>
      <c r="B6842" t="str">
        <f t="shared" si="97"/>
        <v>BSX-REFOUT-298</v>
      </c>
      <c r="C6842" t="s">
        <v>2121</v>
      </c>
      <c r="D6842" s="49">
        <f t="shared" si="100"/>
        <v>0</v>
      </c>
    </row>
    <row r="6843" spans="1:4" x14ac:dyDescent="0.35">
      <c r="A6843">
        <v>299</v>
      </c>
      <c r="B6843" t="str">
        <f t="shared" si="97"/>
        <v>BSX-REFOUT-299</v>
      </c>
      <c r="C6843" t="s">
        <v>2113</v>
      </c>
      <c r="D6843" s="49">
        <f t="shared" si="100"/>
        <v>0</v>
      </c>
    </row>
    <row r="6844" spans="1:4" x14ac:dyDescent="0.35">
      <c r="A6844" t="s">
        <v>2297</v>
      </c>
      <c r="B6844" t="str">
        <f t="shared" si="97"/>
        <v/>
      </c>
    </row>
    <row r="6845" spans="1:4" x14ac:dyDescent="0.35">
      <c r="A6845" t="s">
        <v>2297</v>
      </c>
      <c r="B6845" t="str">
        <f t="shared" si="97"/>
        <v/>
      </c>
      <c r="C6845" t="s">
        <v>2284</v>
      </c>
    </row>
    <row r="6846" spans="1:4" x14ac:dyDescent="0.35">
      <c r="A6846">
        <v>300</v>
      </c>
      <c r="B6846" t="str">
        <f t="shared" si="97"/>
        <v>BSX-REFOUT-300</v>
      </c>
      <c r="C6846" t="s">
        <v>2115</v>
      </c>
      <c r="D6846" s="49">
        <f t="shared" ref="D6846:D6854" si="101">SUM(D5816,D6331)</f>
        <v>0</v>
      </c>
    </row>
    <row r="6847" spans="1:4" x14ac:dyDescent="0.35">
      <c r="A6847">
        <v>301</v>
      </c>
      <c r="B6847" t="str">
        <f t="shared" si="97"/>
        <v>BSX-REFOUT-301</v>
      </c>
      <c r="C6847" t="s">
        <v>2116</v>
      </c>
      <c r="D6847" s="49">
        <f t="shared" si="101"/>
        <v>0</v>
      </c>
    </row>
    <row r="6848" spans="1:4" x14ac:dyDescent="0.35">
      <c r="A6848">
        <v>302</v>
      </c>
      <c r="B6848" t="str">
        <f t="shared" si="97"/>
        <v>BSX-REFOUT-302</v>
      </c>
      <c r="C6848" t="s">
        <v>2117</v>
      </c>
      <c r="D6848" s="49">
        <f t="shared" si="101"/>
        <v>0</v>
      </c>
    </row>
    <row r="6849" spans="1:4" x14ac:dyDescent="0.35">
      <c r="A6849">
        <v>303</v>
      </c>
      <c r="B6849" t="str">
        <f t="shared" si="97"/>
        <v>BSX-REFOUT-303</v>
      </c>
      <c r="C6849" t="s">
        <v>2118</v>
      </c>
      <c r="D6849" s="49">
        <f t="shared" si="101"/>
        <v>0</v>
      </c>
    </row>
    <row r="6850" spans="1:4" x14ac:dyDescent="0.35">
      <c r="A6850">
        <v>304</v>
      </c>
      <c r="B6850" t="str">
        <f t="shared" ref="B6850:B6913" si="102">IF(A6850="","",CONCATENATE("BSX-REFOUT-",A6850))</f>
        <v>BSX-REFOUT-304</v>
      </c>
      <c r="C6850" t="s">
        <v>2119</v>
      </c>
      <c r="D6850" s="49">
        <f t="shared" si="101"/>
        <v>0</v>
      </c>
    </row>
    <row r="6851" spans="1:4" x14ac:dyDescent="0.35">
      <c r="A6851">
        <v>305</v>
      </c>
      <c r="B6851" t="str">
        <f t="shared" si="102"/>
        <v>BSX-REFOUT-305</v>
      </c>
      <c r="C6851" t="s">
        <v>2120</v>
      </c>
      <c r="D6851" s="49">
        <f t="shared" si="101"/>
        <v>0</v>
      </c>
    </row>
    <row r="6852" spans="1:4" x14ac:dyDescent="0.35">
      <c r="A6852">
        <v>306</v>
      </c>
      <c r="B6852" t="str">
        <f t="shared" si="102"/>
        <v>BSX-REFOUT-306</v>
      </c>
      <c r="C6852" t="s">
        <v>2123</v>
      </c>
      <c r="D6852" s="49">
        <f t="shared" si="101"/>
        <v>0</v>
      </c>
    </row>
    <row r="6853" spans="1:4" x14ac:dyDescent="0.35">
      <c r="A6853">
        <v>307</v>
      </c>
      <c r="B6853" t="str">
        <f t="shared" si="102"/>
        <v>BSX-REFOUT-307</v>
      </c>
      <c r="C6853" t="s">
        <v>2280</v>
      </c>
      <c r="D6853" s="49">
        <f t="shared" si="101"/>
        <v>0</v>
      </c>
    </row>
    <row r="6854" spans="1:4" x14ac:dyDescent="0.35">
      <c r="A6854">
        <v>308</v>
      </c>
      <c r="B6854" t="str">
        <f t="shared" si="102"/>
        <v>BSX-REFOUT-308</v>
      </c>
      <c r="C6854" t="s">
        <v>2281</v>
      </c>
      <c r="D6854" s="49">
        <f t="shared" si="101"/>
        <v>0</v>
      </c>
    </row>
    <row r="6855" spans="1:4" x14ac:dyDescent="0.35">
      <c r="A6855" t="s">
        <v>2297</v>
      </c>
      <c r="B6855" t="str">
        <f t="shared" si="102"/>
        <v/>
      </c>
    </row>
    <row r="6856" spans="1:4" x14ac:dyDescent="0.35">
      <c r="A6856" t="s">
        <v>2297</v>
      </c>
      <c r="B6856" t="str">
        <f t="shared" si="102"/>
        <v/>
      </c>
      <c r="C6856" t="s">
        <v>2285</v>
      </c>
    </row>
    <row r="6857" spans="1:4" x14ac:dyDescent="0.35">
      <c r="A6857">
        <v>309</v>
      </c>
      <c r="B6857" t="str">
        <f t="shared" si="102"/>
        <v>BSX-REFOUT-309</v>
      </c>
      <c r="C6857" t="s">
        <v>2124</v>
      </c>
      <c r="D6857" s="49">
        <f t="shared" ref="D6857:D6860" si="103">SUM(D5827,D6342)</f>
        <v>0</v>
      </c>
    </row>
    <row r="6858" spans="1:4" x14ac:dyDescent="0.35">
      <c r="A6858">
        <v>310</v>
      </c>
      <c r="B6858" t="str">
        <f t="shared" si="102"/>
        <v>BSX-REFOUT-310</v>
      </c>
      <c r="C6858" t="s">
        <v>2125</v>
      </c>
      <c r="D6858" s="49">
        <f t="shared" si="103"/>
        <v>0</v>
      </c>
    </row>
    <row r="6859" spans="1:4" x14ac:dyDescent="0.35">
      <c r="A6859">
        <v>311</v>
      </c>
      <c r="B6859" t="str">
        <f t="shared" si="102"/>
        <v>BSX-REFOUT-311</v>
      </c>
      <c r="C6859" t="s">
        <v>2139</v>
      </c>
      <c r="D6859" s="49">
        <f t="shared" si="103"/>
        <v>0</v>
      </c>
    </row>
    <row r="6860" spans="1:4" x14ac:dyDescent="0.35">
      <c r="A6860">
        <v>312</v>
      </c>
      <c r="B6860" t="str">
        <f t="shared" si="102"/>
        <v>BSX-REFOUT-312</v>
      </c>
      <c r="C6860" t="s">
        <v>2126</v>
      </c>
      <c r="D6860" s="49">
        <f t="shared" si="103"/>
        <v>0</v>
      </c>
    </row>
    <row r="6861" spans="1:4" x14ac:dyDescent="0.35">
      <c r="A6861" t="s">
        <v>2297</v>
      </c>
      <c r="B6861" t="str">
        <f t="shared" si="102"/>
        <v/>
      </c>
    </row>
    <row r="6862" spans="1:4" x14ac:dyDescent="0.35">
      <c r="A6862" t="s">
        <v>2297</v>
      </c>
      <c r="B6862" t="str">
        <f t="shared" si="102"/>
        <v/>
      </c>
      <c r="C6862" t="s">
        <v>2286</v>
      </c>
    </row>
    <row r="6863" spans="1:4" x14ac:dyDescent="0.35">
      <c r="A6863">
        <v>313</v>
      </c>
      <c r="B6863" t="str">
        <f t="shared" si="102"/>
        <v>BSX-REFOUT-313</v>
      </c>
      <c r="C6863" t="s">
        <v>209</v>
      </c>
      <c r="D6863" s="49">
        <f t="shared" ref="D6863:D6877" si="104">SUM(D5833,D6348)</f>
        <v>0</v>
      </c>
    </row>
    <row r="6864" spans="1:4" x14ac:dyDescent="0.35">
      <c r="A6864">
        <v>314</v>
      </c>
      <c r="B6864" t="str">
        <f t="shared" si="102"/>
        <v>BSX-REFOUT-314</v>
      </c>
      <c r="C6864" t="s">
        <v>2127</v>
      </c>
      <c r="D6864" s="49">
        <f t="shared" si="104"/>
        <v>0</v>
      </c>
    </row>
    <row r="6865" spans="1:4" x14ac:dyDescent="0.35">
      <c r="A6865">
        <v>315</v>
      </c>
      <c r="B6865" t="str">
        <f t="shared" si="102"/>
        <v>BSX-REFOUT-315</v>
      </c>
      <c r="C6865" t="s">
        <v>2128</v>
      </c>
      <c r="D6865" s="49">
        <f t="shared" si="104"/>
        <v>0</v>
      </c>
    </row>
    <row r="6866" spans="1:4" x14ac:dyDescent="0.35">
      <c r="A6866">
        <v>316</v>
      </c>
      <c r="B6866" t="str">
        <f t="shared" si="102"/>
        <v>BSX-REFOUT-316</v>
      </c>
      <c r="C6866" t="s">
        <v>2129</v>
      </c>
      <c r="D6866" s="49">
        <f t="shared" si="104"/>
        <v>0</v>
      </c>
    </row>
    <row r="6867" spans="1:4" x14ac:dyDescent="0.35">
      <c r="A6867">
        <v>317</v>
      </c>
      <c r="B6867" t="str">
        <f t="shared" si="102"/>
        <v>BSX-REFOUT-317</v>
      </c>
      <c r="C6867" t="s">
        <v>2130</v>
      </c>
      <c r="D6867" s="49">
        <f t="shared" si="104"/>
        <v>0</v>
      </c>
    </row>
    <row r="6868" spans="1:4" x14ac:dyDescent="0.35">
      <c r="A6868">
        <v>318</v>
      </c>
      <c r="B6868" t="str">
        <f t="shared" si="102"/>
        <v>BSX-REFOUT-318</v>
      </c>
      <c r="C6868" t="s">
        <v>2131</v>
      </c>
      <c r="D6868" s="49">
        <f t="shared" si="104"/>
        <v>0</v>
      </c>
    </row>
    <row r="6869" spans="1:4" x14ac:dyDescent="0.35">
      <c r="A6869">
        <v>319</v>
      </c>
      <c r="B6869" t="str">
        <f t="shared" si="102"/>
        <v>BSX-REFOUT-319</v>
      </c>
      <c r="C6869" t="s">
        <v>2132</v>
      </c>
      <c r="D6869" s="49">
        <f t="shared" si="104"/>
        <v>0</v>
      </c>
    </row>
    <row r="6870" spans="1:4" x14ac:dyDescent="0.35">
      <c r="A6870">
        <v>320</v>
      </c>
      <c r="B6870" t="str">
        <f t="shared" si="102"/>
        <v>BSX-REFOUT-320</v>
      </c>
      <c r="C6870" t="s">
        <v>2133</v>
      </c>
      <c r="D6870" s="49">
        <f t="shared" si="104"/>
        <v>0</v>
      </c>
    </row>
    <row r="6871" spans="1:4" x14ac:dyDescent="0.35">
      <c r="A6871">
        <v>321</v>
      </c>
      <c r="B6871" t="str">
        <f t="shared" si="102"/>
        <v>BSX-REFOUT-321</v>
      </c>
      <c r="C6871" t="s">
        <v>2134</v>
      </c>
      <c r="D6871" s="49">
        <f t="shared" si="104"/>
        <v>0</v>
      </c>
    </row>
    <row r="6872" spans="1:4" x14ac:dyDescent="0.35">
      <c r="A6872">
        <v>322</v>
      </c>
      <c r="B6872" t="str">
        <f t="shared" si="102"/>
        <v>BSX-REFOUT-322</v>
      </c>
      <c r="C6872" t="s">
        <v>2135</v>
      </c>
      <c r="D6872" s="49">
        <f t="shared" si="104"/>
        <v>0</v>
      </c>
    </row>
    <row r="6873" spans="1:4" x14ac:dyDescent="0.35">
      <c r="A6873">
        <v>323</v>
      </c>
      <c r="B6873" t="str">
        <f t="shared" si="102"/>
        <v>BSX-REFOUT-323</v>
      </c>
      <c r="C6873" t="s">
        <v>2136</v>
      </c>
      <c r="D6873" s="49">
        <f t="shared" si="104"/>
        <v>0</v>
      </c>
    </row>
    <row r="6874" spans="1:4" x14ac:dyDescent="0.35">
      <c r="A6874">
        <v>324</v>
      </c>
      <c r="B6874" t="str">
        <f t="shared" si="102"/>
        <v>BSX-REFOUT-324</v>
      </c>
      <c r="C6874" t="s">
        <v>2137</v>
      </c>
      <c r="D6874" s="49">
        <f t="shared" si="104"/>
        <v>0</v>
      </c>
    </row>
    <row r="6875" spans="1:4" x14ac:dyDescent="0.35">
      <c r="A6875">
        <v>325</v>
      </c>
      <c r="B6875" t="str">
        <f t="shared" si="102"/>
        <v>BSX-REFOUT-325</v>
      </c>
      <c r="C6875" t="s">
        <v>2138</v>
      </c>
      <c r="D6875" s="49">
        <f t="shared" si="104"/>
        <v>0</v>
      </c>
    </row>
    <row r="6876" spans="1:4" x14ac:dyDescent="0.35">
      <c r="A6876">
        <v>326</v>
      </c>
      <c r="B6876" t="str">
        <f t="shared" si="102"/>
        <v>BSX-REFOUT-326</v>
      </c>
      <c r="C6876" t="s">
        <v>2278</v>
      </c>
      <c r="D6876" s="49">
        <f t="shared" si="104"/>
        <v>0</v>
      </c>
    </row>
    <row r="6877" spans="1:4" x14ac:dyDescent="0.35">
      <c r="A6877">
        <v>327</v>
      </c>
      <c r="B6877" t="str">
        <f t="shared" si="102"/>
        <v>BSX-REFOUT-327</v>
      </c>
      <c r="C6877" t="s">
        <v>2279</v>
      </c>
      <c r="D6877" s="49">
        <f t="shared" si="104"/>
        <v>0</v>
      </c>
    </row>
    <row r="6878" spans="1:4" x14ac:dyDescent="0.35">
      <c r="A6878" t="s">
        <v>2297</v>
      </c>
      <c r="B6878" t="str">
        <f t="shared" si="102"/>
        <v/>
      </c>
    </row>
    <row r="6879" spans="1:4" x14ac:dyDescent="0.35">
      <c r="A6879" t="s">
        <v>2297</v>
      </c>
      <c r="B6879" t="str">
        <f t="shared" si="102"/>
        <v/>
      </c>
      <c r="C6879" t="s">
        <v>2287</v>
      </c>
    </row>
    <row r="6880" spans="1:4" x14ac:dyDescent="0.35">
      <c r="A6880">
        <v>328</v>
      </c>
      <c r="B6880" t="str">
        <f t="shared" si="102"/>
        <v>BSX-REFOUT-328</v>
      </c>
      <c r="C6880" t="s">
        <v>2140</v>
      </c>
      <c r="D6880" s="49">
        <f t="shared" ref="D6880:D6885" si="105">SUM(D5850,D6365)</f>
        <v>0</v>
      </c>
    </row>
    <row r="6881" spans="1:4" x14ac:dyDescent="0.35">
      <c r="A6881">
        <v>329</v>
      </c>
      <c r="B6881" t="str">
        <f t="shared" si="102"/>
        <v>BSX-REFOUT-329</v>
      </c>
      <c r="C6881" t="s">
        <v>2141</v>
      </c>
      <c r="D6881" s="49">
        <f t="shared" si="105"/>
        <v>0</v>
      </c>
    </row>
    <row r="6882" spans="1:4" x14ac:dyDescent="0.35">
      <c r="A6882">
        <v>330</v>
      </c>
      <c r="B6882" t="str">
        <f t="shared" si="102"/>
        <v>BSX-REFOUT-330</v>
      </c>
      <c r="C6882" t="s">
        <v>2142</v>
      </c>
      <c r="D6882" s="49">
        <f t="shared" si="105"/>
        <v>0</v>
      </c>
    </row>
    <row r="6883" spans="1:4" x14ac:dyDescent="0.35">
      <c r="A6883">
        <v>331</v>
      </c>
      <c r="B6883" t="str">
        <f t="shared" si="102"/>
        <v>BSX-REFOUT-331</v>
      </c>
      <c r="C6883" t="s">
        <v>2143</v>
      </c>
      <c r="D6883" s="49">
        <f t="shared" si="105"/>
        <v>0</v>
      </c>
    </row>
    <row r="6884" spans="1:4" x14ac:dyDescent="0.35">
      <c r="A6884">
        <v>332</v>
      </c>
      <c r="B6884" t="str">
        <f t="shared" si="102"/>
        <v>BSX-REFOUT-332</v>
      </c>
      <c r="C6884" t="s">
        <v>2144</v>
      </c>
      <c r="D6884" s="49">
        <f t="shared" si="105"/>
        <v>0</v>
      </c>
    </row>
    <row r="6885" spans="1:4" x14ac:dyDescent="0.35">
      <c r="A6885">
        <v>333</v>
      </c>
      <c r="B6885" t="str">
        <f t="shared" si="102"/>
        <v>BSX-REFOUT-333</v>
      </c>
      <c r="C6885" t="s">
        <v>2145</v>
      </c>
      <c r="D6885" s="49">
        <f t="shared" si="105"/>
        <v>0</v>
      </c>
    </row>
    <row r="6886" spans="1:4" x14ac:dyDescent="0.35">
      <c r="A6886" t="s">
        <v>2297</v>
      </c>
      <c r="B6886" t="str">
        <f t="shared" si="102"/>
        <v/>
      </c>
    </row>
    <row r="6887" spans="1:4" x14ac:dyDescent="0.35">
      <c r="A6887" t="s">
        <v>2297</v>
      </c>
      <c r="B6887" t="str">
        <f t="shared" si="102"/>
        <v/>
      </c>
      <c r="C6887" t="s">
        <v>2288</v>
      </c>
    </row>
    <row r="6888" spans="1:4" x14ac:dyDescent="0.35">
      <c r="A6888">
        <v>334</v>
      </c>
      <c r="B6888" t="str">
        <f t="shared" si="102"/>
        <v>BSX-REFOUT-334</v>
      </c>
      <c r="C6888" t="s">
        <v>2146</v>
      </c>
      <c r="D6888" s="49">
        <f t="shared" ref="D6888:D6893" si="106">SUM(D5858,D6373)</f>
        <v>0</v>
      </c>
    </row>
    <row r="6889" spans="1:4" x14ac:dyDescent="0.35">
      <c r="A6889">
        <v>335</v>
      </c>
      <c r="B6889" t="str">
        <f t="shared" si="102"/>
        <v>BSX-REFOUT-335</v>
      </c>
      <c r="C6889" t="s">
        <v>2147</v>
      </c>
      <c r="D6889" s="49">
        <f t="shared" si="106"/>
        <v>0</v>
      </c>
    </row>
    <row r="6890" spans="1:4" x14ac:dyDescent="0.35">
      <c r="A6890">
        <v>336</v>
      </c>
      <c r="B6890" t="str">
        <f t="shared" si="102"/>
        <v>BSX-REFOUT-336</v>
      </c>
      <c r="C6890" t="s">
        <v>2148</v>
      </c>
      <c r="D6890" s="49">
        <f t="shared" si="106"/>
        <v>0</v>
      </c>
    </row>
    <row r="6891" spans="1:4" x14ac:dyDescent="0.35">
      <c r="A6891">
        <v>337</v>
      </c>
      <c r="B6891" t="str">
        <f t="shared" si="102"/>
        <v>BSX-REFOUT-337</v>
      </c>
      <c r="C6891" t="s">
        <v>2149</v>
      </c>
      <c r="D6891" s="49">
        <f t="shared" si="106"/>
        <v>0</v>
      </c>
    </row>
    <row r="6892" spans="1:4" x14ac:dyDescent="0.35">
      <c r="A6892">
        <v>338</v>
      </c>
      <c r="B6892" t="str">
        <f t="shared" si="102"/>
        <v>BSX-REFOUT-338</v>
      </c>
      <c r="C6892" t="s">
        <v>2276</v>
      </c>
      <c r="D6892" s="49">
        <f t="shared" si="106"/>
        <v>0</v>
      </c>
    </row>
    <row r="6893" spans="1:4" x14ac:dyDescent="0.35">
      <c r="A6893">
        <v>339</v>
      </c>
      <c r="B6893" t="str">
        <f t="shared" si="102"/>
        <v>BSX-REFOUT-339</v>
      </c>
      <c r="C6893" t="s">
        <v>2277</v>
      </c>
      <c r="D6893" s="49">
        <f t="shared" si="106"/>
        <v>0</v>
      </c>
    </row>
    <row r="6894" spans="1:4" x14ac:dyDescent="0.35">
      <c r="A6894" t="s">
        <v>2297</v>
      </c>
      <c r="B6894" t="str">
        <f t="shared" si="102"/>
        <v/>
      </c>
    </row>
    <row r="6895" spans="1:4" x14ac:dyDescent="0.35">
      <c r="A6895" t="s">
        <v>2297</v>
      </c>
      <c r="B6895" t="str">
        <f t="shared" si="102"/>
        <v/>
      </c>
      <c r="C6895" t="s">
        <v>2289</v>
      </c>
    </row>
    <row r="6896" spans="1:4" x14ac:dyDescent="0.35">
      <c r="A6896">
        <v>340</v>
      </c>
      <c r="B6896" t="str">
        <f t="shared" si="102"/>
        <v>BSX-REFOUT-340</v>
      </c>
      <c r="C6896" t="s">
        <v>2150</v>
      </c>
      <c r="D6896" s="49">
        <f t="shared" ref="D6896:D6901" si="107">SUM(D5866,D6381)</f>
        <v>0</v>
      </c>
    </row>
    <row r="6897" spans="1:4" x14ac:dyDescent="0.35">
      <c r="A6897">
        <v>341</v>
      </c>
      <c r="B6897" t="str">
        <f t="shared" si="102"/>
        <v>BSX-REFOUT-341</v>
      </c>
      <c r="C6897" t="s">
        <v>2151</v>
      </c>
      <c r="D6897" s="49">
        <f t="shared" si="107"/>
        <v>0</v>
      </c>
    </row>
    <row r="6898" spans="1:4" x14ac:dyDescent="0.35">
      <c r="A6898">
        <v>342</v>
      </c>
      <c r="B6898" t="str">
        <f t="shared" si="102"/>
        <v>BSX-REFOUT-342</v>
      </c>
      <c r="C6898" t="s">
        <v>2135</v>
      </c>
      <c r="D6898" s="49">
        <f t="shared" si="107"/>
        <v>0</v>
      </c>
    </row>
    <row r="6899" spans="1:4" x14ac:dyDescent="0.35">
      <c r="A6899">
        <v>343</v>
      </c>
      <c r="B6899" t="str">
        <f t="shared" si="102"/>
        <v>BSX-REFOUT-343</v>
      </c>
      <c r="C6899" t="s">
        <v>2152</v>
      </c>
      <c r="D6899" s="49">
        <f t="shared" si="107"/>
        <v>0</v>
      </c>
    </row>
    <row r="6900" spans="1:4" x14ac:dyDescent="0.35">
      <c r="A6900">
        <v>344</v>
      </c>
      <c r="B6900" t="str">
        <f t="shared" si="102"/>
        <v>BSX-REFOUT-344</v>
      </c>
      <c r="C6900" t="s">
        <v>2274</v>
      </c>
      <c r="D6900" s="49">
        <f t="shared" si="107"/>
        <v>0</v>
      </c>
    </row>
    <row r="6901" spans="1:4" x14ac:dyDescent="0.35">
      <c r="A6901">
        <v>345</v>
      </c>
      <c r="B6901" t="str">
        <f t="shared" si="102"/>
        <v>BSX-REFOUT-345</v>
      </c>
      <c r="C6901" t="s">
        <v>2275</v>
      </c>
      <c r="D6901" s="49">
        <f t="shared" si="107"/>
        <v>0</v>
      </c>
    </row>
    <row r="6902" spans="1:4" x14ac:dyDescent="0.35">
      <c r="A6902" t="s">
        <v>2297</v>
      </c>
      <c r="B6902" t="str">
        <f t="shared" si="102"/>
        <v/>
      </c>
    </row>
    <row r="6903" spans="1:4" x14ac:dyDescent="0.35">
      <c r="A6903" t="s">
        <v>2297</v>
      </c>
      <c r="B6903" t="str">
        <f t="shared" si="102"/>
        <v/>
      </c>
      <c r="C6903" t="s">
        <v>2290</v>
      </c>
    </row>
    <row r="6904" spans="1:4" x14ac:dyDescent="0.35">
      <c r="A6904">
        <v>346</v>
      </c>
      <c r="B6904" t="str">
        <f t="shared" si="102"/>
        <v>BSX-REFOUT-346</v>
      </c>
      <c r="C6904" t="s">
        <v>2153</v>
      </c>
      <c r="D6904" s="49">
        <f t="shared" ref="D6904:D6914" si="108">SUM(D5874,D6389)</f>
        <v>0</v>
      </c>
    </row>
    <row r="6905" spans="1:4" x14ac:dyDescent="0.35">
      <c r="A6905">
        <v>347</v>
      </c>
      <c r="B6905" t="str">
        <f t="shared" si="102"/>
        <v>BSX-REFOUT-347</v>
      </c>
      <c r="C6905" t="s">
        <v>2154</v>
      </c>
      <c r="D6905" s="49">
        <f t="shared" si="108"/>
        <v>0</v>
      </c>
    </row>
    <row r="6906" spans="1:4" x14ac:dyDescent="0.35">
      <c r="A6906">
        <v>348</v>
      </c>
      <c r="B6906" t="str">
        <f t="shared" si="102"/>
        <v>BSX-REFOUT-348</v>
      </c>
      <c r="C6906" t="s">
        <v>2155</v>
      </c>
      <c r="D6906" s="49">
        <f t="shared" si="108"/>
        <v>0</v>
      </c>
    </row>
    <row r="6907" spans="1:4" x14ac:dyDescent="0.35">
      <c r="A6907">
        <v>349</v>
      </c>
      <c r="B6907" t="str">
        <f t="shared" si="102"/>
        <v>BSX-REFOUT-349</v>
      </c>
      <c r="C6907" t="s">
        <v>2156</v>
      </c>
      <c r="D6907" s="49">
        <f t="shared" si="108"/>
        <v>0</v>
      </c>
    </row>
    <row r="6908" spans="1:4" x14ac:dyDescent="0.35">
      <c r="A6908">
        <v>350</v>
      </c>
      <c r="B6908" t="str">
        <f t="shared" si="102"/>
        <v>BSX-REFOUT-350</v>
      </c>
      <c r="C6908" t="s">
        <v>2157</v>
      </c>
      <c r="D6908" s="49">
        <f t="shared" si="108"/>
        <v>0</v>
      </c>
    </row>
    <row r="6909" spans="1:4" x14ac:dyDescent="0.35">
      <c r="A6909">
        <v>351</v>
      </c>
      <c r="B6909" t="str">
        <f t="shared" si="102"/>
        <v>BSX-REFOUT-351</v>
      </c>
      <c r="C6909" t="s">
        <v>2158</v>
      </c>
      <c r="D6909" s="49">
        <f t="shared" si="108"/>
        <v>0</v>
      </c>
    </row>
    <row r="6910" spans="1:4" x14ac:dyDescent="0.35">
      <c r="A6910">
        <v>352</v>
      </c>
      <c r="B6910" t="str">
        <f t="shared" si="102"/>
        <v>BSX-REFOUT-352</v>
      </c>
      <c r="C6910" t="s">
        <v>2159</v>
      </c>
      <c r="D6910" s="49">
        <f t="shared" si="108"/>
        <v>0</v>
      </c>
    </row>
    <row r="6911" spans="1:4" x14ac:dyDescent="0.35">
      <c r="A6911">
        <v>353</v>
      </c>
      <c r="B6911" t="str">
        <f t="shared" si="102"/>
        <v>BSX-REFOUT-353</v>
      </c>
      <c r="C6911" t="s">
        <v>2160</v>
      </c>
      <c r="D6911" s="49">
        <f t="shared" si="108"/>
        <v>0</v>
      </c>
    </row>
    <row r="6912" spans="1:4" x14ac:dyDescent="0.35">
      <c r="A6912">
        <v>354</v>
      </c>
      <c r="B6912" t="str">
        <f t="shared" si="102"/>
        <v>BSX-REFOUT-354</v>
      </c>
      <c r="C6912" t="s">
        <v>2161</v>
      </c>
      <c r="D6912" s="49">
        <f t="shared" si="108"/>
        <v>0</v>
      </c>
    </row>
    <row r="6913" spans="1:4" x14ac:dyDescent="0.35">
      <c r="A6913">
        <v>355</v>
      </c>
      <c r="B6913" t="str">
        <f t="shared" si="102"/>
        <v>BSX-REFOUT-355</v>
      </c>
      <c r="C6913" t="s">
        <v>2162</v>
      </c>
      <c r="D6913" s="49">
        <f t="shared" si="108"/>
        <v>0</v>
      </c>
    </row>
    <row r="6914" spans="1:4" x14ac:dyDescent="0.35">
      <c r="A6914">
        <v>356</v>
      </c>
      <c r="B6914" t="str">
        <f t="shared" ref="B6914:B6977" si="109">IF(A6914="","",CONCATENATE("BSX-REFOUT-",A6914))</f>
        <v>BSX-REFOUT-356</v>
      </c>
      <c r="C6914" t="s">
        <v>2163</v>
      </c>
      <c r="D6914" s="49">
        <f t="shared" si="108"/>
        <v>0</v>
      </c>
    </row>
    <row r="6915" spans="1:4" x14ac:dyDescent="0.35">
      <c r="A6915" t="s">
        <v>2297</v>
      </c>
      <c r="B6915" t="str">
        <f t="shared" si="109"/>
        <v/>
      </c>
    </row>
    <row r="6916" spans="1:4" x14ac:dyDescent="0.35">
      <c r="A6916" t="s">
        <v>2297</v>
      </c>
      <c r="B6916" t="str">
        <f t="shared" si="109"/>
        <v/>
      </c>
      <c r="C6916" t="s">
        <v>2291</v>
      </c>
    </row>
    <row r="6917" spans="1:4" x14ac:dyDescent="0.35">
      <c r="A6917">
        <v>357</v>
      </c>
      <c r="B6917" t="str">
        <f t="shared" si="109"/>
        <v>BSX-REFOUT-357</v>
      </c>
      <c r="C6917" t="s">
        <v>2164</v>
      </c>
      <c r="D6917" s="49">
        <f t="shared" ref="D6917:D6922" si="110">SUM(D5887,D6402)</f>
        <v>0</v>
      </c>
    </row>
    <row r="6918" spans="1:4" x14ac:dyDescent="0.35">
      <c r="A6918">
        <v>358</v>
      </c>
      <c r="B6918" t="str">
        <f t="shared" si="109"/>
        <v>BSX-REFOUT-358</v>
      </c>
      <c r="C6918" t="s">
        <v>2165</v>
      </c>
      <c r="D6918" s="49">
        <f t="shared" si="110"/>
        <v>0</v>
      </c>
    </row>
    <row r="6919" spans="1:4" x14ac:dyDescent="0.35">
      <c r="A6919">
        <v>359</v>
      </c>
      <c r="B6919" t="str">
        <f t="shared" si="109"/>
        <v>BSX-REFOUT-359</v>
      </c>
      <c r="C6919" t="s">
        <v>2166</v>
      </c>
      <c r="D6919" s="49">
        <f t="shared" si="110"/>
        <v>0</v>
      </c>
    </row>
    <row r="6920" spans="1:4" x14ac:dyDescent="0.35">
      <c r="A6920">
        <v>360</v>
      </c>
      <c r="B6920" t="str">
        <f t="shared" si="109"/>
        <v>BSX-REFOUT-360</v>
      </c>
      <c r="C6920" t="s">
        <v>2167</v>
      </c>
      <c r="D6920" s="49">
        <f t="shared" si="110"/>
        <v>0</v>
      </c>
    </row>
    <row r="6921" spans="1:4" x14ac:dyDescent="0.35">
      <c r="A6921">
        <v>361</v>
      </c>
      <c r="B6921" t="str">
        <f t="shared" si="109"/>
        <v>BSX-REFOUT-361</v>
      </c>
      <c r="C6921" t="s">
        <v>2272</v>
      </c>
      <c r="D6921" s="49">
        <f t="shared" si="110"/>
        <v>0</v>
      </c>
    </row>
    <row r="6922" spans="1:4" x14ac:dyDescent="0.35">
      <c r="A6922">
        <v>362</v>
      </c>
      <c r="B6922" t="str">
        <f t="shared" si="109"/>
        <v>BSX-REFOUT-362</v>
      </c>
      <c r="C6922" t="s">
        <v>2273</v>
      </c>
      <c r="D6922" s="49">
        <f t="shared" si="110"/>
        <v>0</v>
      </c>
    </row>
    <row r="6923" spans="1:4" x14ac:dyDescent="0.35">
      <c r="A6923" t="s">
        <v>2297</v>
      </c>
      <c r="B6923" t="str">
        <f t="shared" si="109"/>
        <v/>
      </c>
    </row>
    <row r="6924" spans="1:4" x14ac:dyDescent="0.35">
      <c r="A6924" t="s">
        <v>2297</v>
      </c>
      <c r="B6924" t="str">
        <f t="shared" si="109"/>
        <v/>
      </c>
    </row>
    <row r="6925" spans="1:4" x14ac:dyDescent="0.35">
      <c r="A6925" t="s">
        <v>2297</v>
      </c>
      <c r="B6925" t="str">
        <f t="shared" si="109"/>
        <v/>
      </c>
      <c r="C6925" t="s">
        <v>188</v>
      </c>
    </row>
    <row r="6926" spans="1:4" x14ac:dyDescent="0.35">
      <c r="A6926" t="s">
        <v>2297</v>
      </c>
      <c r="B6926" t="str">
        <f t="shared" si="109"/>
        <v/>
      </c>
      <c r="C6926" t="s">
        <v>2292</v>
      </c>
    </row>
    <row r="6927" spans="1:4" x14ac:dyDescent="0.35">
      <c r="A6927">
        <v>363</v>
      </c>
      <c r="B6927" t="str">
        <f t="shared" si="109"/>
        <v>BSX-REFOUT-363</v>
      </c>
      <c r="C6927" t="s">
        <v>2168</v>
      </c>
      <c r="D6927" s="49">
        <f t="shared" ref="D6927:D6983" si="111">SUM(D5897,D6412)</f>
        <v>0</v>
      </c>
    </row>
    <row r="6928" spans="1:4" x14ac:dyDescent="0.35">
      <c r="A6928">
        <v>364</v>
      </c>
      <c r="B6928" t="str">
        <f t="shared" si="109"/>
        <v>BSX-REFOUT-364</v>
      </c>
      <c r="C6928" t="s">
        <v>2169</v>
      </c>
      <c r="D6928" s="49">
        <f t="shared" si="111"/>
        <v>0</v>
      </c>
    </row>
    <row r="6929" spans="1:4" x14ac:dyDescent="0.35">
      <c r="A6929">
        <v>365</v>
      </c>
      <c r="B6929" t="str">
        <f t="shared" si="109"/>
        <v>BSX-REFOUT-365</v>
      </c>
      <c r="C6929" t="s">
        <v>2170</v>
      </c>
      <c r="D6929" s="49">
        <f t="shared" si="111"/>
        <v>0</v>
      </c>
    </row>
    <row r="6930" spans="1:4" x14ac:dyDescent="0.35">
      <c r="A6930">
        <v>366</v>
      </c>
      <c r="B6930" t="str">
        <f t="shared" si="109"/>
        <v>BSX-REFOUT-366</v>
      </c>
      <c r="C6930" t="s">
        <v>2171</v>
      </c>
      <c r="D6930" s="49">
        <f t="shared" si="111"/>
        <v>0</v>
      </c>
    </row>
    <row r="6931" spans="1:4" x14ac:dyDescent="0.35">
      <c r="A6931">
        <v>367</v>
      </c>
      <c r="B6931" t="str">
        <f t="shared" si="109"/>
        <v>BSX-REFOUT-367</v>
      </c>
      <c r="C6931" t="s">
        <v>2172</v>
      </c>
      <c r="D6931" s="49">
        <f t="shared" si="111"/>
        <v>0</v>
      </c>
    </row>
    <row r="6932" spans="1:4" x14ac:dyDescent="0.35">
      <c r="A6932">
        <v>368</v>
      </c>
      <c r="B6932" t="str">
        <f t="shared" si="109"/>
        <v>BSX-REFOUT-368</v>
      </c>
      <c r="C6932" t="s">
        <v>2173</v>
      </c>
      <c r="D6932" s="49">
        <f t="shared" si="111"/>
        <v>0</v>
      </c>
    </row>
    <row r="6933" spans="1:4" x14ac:dyDescent="0.35">
      <c r="A6933">
        <v>369</v>
      </c>
      <c r="B6933" t="str">
        <f t="shared" si="109"/>
        <v>BSX-REFOUT-369</v>
      </c>
      <c r="C6933" t="s">
        <v>2174</v>
      </c>
      <c r="D6933" s="49">
        <f t="shared" si="111"/>
        <v>0</v>
      </c>
    </row>
    <row r="6934" spans="1:4" x14ac:dyDescent="0.35">
      <c r="A6934">
        <v>370</v>
      </c>
      <c r="B6934" t="str">
        <f t="shared" si="109"/>
        <v>BSX-REFOUT-370</v>
      </c>
      <c r="C6934" t="s">
        <v>2175</v>
      </c>
      <c r="D6934" s="49">
        <f t="shared" si="111"/>
        <v>0</v>
      </c>
    </row>
    <row r="6935" spans="1:4" x14ac:dyDescent="0.35">
      <c r="A6935">
        <v>371</v>
      </c>
      <c r="B6935" t="str">
        <f t="shared" si="109"/>
        <v>BSX-REFOUT-371</v>
      </c>
      <c r="C6935" t="s">
        <v>2176</v>
      </c>
      <c r="D6935" s="49">
        <f t="shared" si="111"/>
        <v>0</v>
      </c>
    </row>
    <row r="6936" spans="1:4" x14ac:dyDescent="0.35">
      <c r="A6936">
        <v>372</v>
      </c>
      <c r="B6936" t="str">
        <f t="shared" si="109"/>
        <v>BSX-REFOUT-372</v>
      </c>
      <c r="C6936" t="s">
        <v>2177</v>
      </c>
      <c r="D6936" s="49">
        <f t="shared" si="111"/>
        <v>0</v>
      </c>
    </row>
    <row r="6937" spans="1:4" x14ac:dyDescent="0.35">
      <c r="A6937">
        <v>373</v>
      </c>
      <c r="B6937" t="str">
        <f t="shared" si="109"/>
        <v>BSX-REFOUT-373</v>
      </c>
      <c r="C6937" t="s">
        <v>2178</v>
      </c>
      <c r="D6937" s="49">
        <f t="shared" si="111"/>
        <v>0</v>
      </c>
    </row>
    <row r="6938" spans="1:4" x14ac:dyDescent="0.35">
      <c r="A6938">
        <v>374</v>
      </c>
      <c r="B6938" t="str">
        <f t="shared" si="109"/>
        <v>BSX-REFOUT-374</v>
      </c>
      <c r="C6938" t="s">
        <v>2179</v>
      </c>
      <c r="D6938" s="49">
        <f t="shared" si="111"/>
        <v>0</v>
      </c>
    </row>
    <row r="6939" spans="1:4" x14ac:dyDescent="0.35">
      <c r="A6939">
        <v>375</v>
      </c>
      <c r="B6939" t="str">
        <f t="shared" si="109"/>
        <v>BSX-REFOUT-375</v>
      </c>
      <c r="C6939" t="s">
        <v>2180</v>
      </c>
      <c r="D6939" s="49">
        <f t="shared" si="111"/>
        <v>0</v>
      </c>
    </row>
    <row r="6940" spans="1:4" x14ac:dyDescent="0.35">
      <c r="A6940">
        <v>376</v>
      </c>
      <c r="B6940" t="str">
        <f t="shared" si="109"/>
        <v>BSX-REFOUT-376</v>
      </c>
      <c r="C6940" t="s">
        <v>2181</v>
      </c>
      <c r="D6940" s="49">
        <f t="shared" si="111"/>
        <v>0</v>
      </c>
    </row>
    <row r="6941" spans="1:4" x14ac:dyDescent="0.35">
      <c r="A6941">
        <v>377</v>
      </c>
      <c r="B6941" t="str">
        <f t="shared" si="109"/>
        <v>BSX-REFOUT-377</v>
      </c>
      <c r="C6941" t="s">
        <v>2182</v>
      </c>
      <c r="D6941" s="49">
        <f t="shared" si="111"/>
        <v>0</v>
      </c>
    </row>
    <row r="6942" spans="1:4" x14ac:dyDescent="0.35">
      <c r="A6942">
        <v>378</v>
      </c>
      <c r="B6942" t="str">
        <f t="shared" si="109"/>
        <v>BSX-REFOUT-378</v>
      </c>
      <c r="C6942" t="s">
        <v>2183</v>
      </c>
      <c r="D6942" s="49">
        <f t="shared" si="111"/>
        <v>0</v>
      </c>
    </row>
    <row r="6943" spans="1:4" x14ac:dyDescent="0.35">
      <c r="A6943">
        <v>379</v>
      </c>
      <c r="B6943" t="str">
        <f t="shared" si="109"/>
        <v>BSX-REFOUT-379</v>
      </c>
      <c r="C6943" t="s">
        <v>2184</v>
      </c>
      <c r="D6943" s="49">
        <f t="shared" si="111"/>
        <v>0</v>
      </c>
    </row>
    <row r="6944" spans="1:4" x14ac:dyDescent="0.35">
      <c r="A6944">
        <v>380</v>
      </c>
      <c r="B6944" t="str">
        <f t="shared" si="109"/>
        <v>BSX-REFOUT-380</v>
      </c>
      <c r="C6944" t="s">
        <v>2185</v>
      </c>
      <c r="D6944" s="49">
        <f t="shared" si="111"/>
        <v>0</v>
      </c>
    </row>
    <row r="6945" spans="1:4" x14ac:dyDescent="0.35">
      <c r="A6945">
        <v>381</v>
      </c>
      <c r="B6945" t="str">
        <f t="shared" si="109"/>
        <v>BSX-REFOUT-381</v>
      </c>
      <c r="C6945" t="s">
        <v>2186</v>
      </c>
      <c r="D6945" s="49">
        <f t="shared" si="111"/>
        <v>0</v>
      </c>
    </row>
    <row r="6946" spans="1:4" x14ac:dyDescent="0.35">
      <c r="A6946">
        <v>382</v>
      </c>
      <c r="B6946" t="str">
        <f t="shared" si="109"/>
        <v>BSX-REFOUT-382</v>
      </c>
      <c r="C6946" t="s">
        <v>2187</v>
      </c>
      <c r="D6946" s="49">
        <f t="shared" si="111"/>
        <v>0</v>
      </c>
    </row>
    <row r="6947" spans="1:4" x14ac:dyDescent="0.35">
      <c r="A6947">
        <v>383</v>
      </c>
      <c r="B6947" t="str">
        <f t="shared" si="109"/>
        <v>BSX-REFOUT-383</v>
      </c>
      <c r="C6947" t="s">
        <v>2188</v>
      </c>
      <c r="D6947" s="49">
        <f t="shared" si="111"/>
        <v>0</v>
      </c>
    </row>
    <row r="6948" spans="1:4" x14ac:dyDescent="0.35">
      <c r="A6948">
        <v>384</v>
      </c>
      <c r="B6948" t="str">
        <f t="shared" si="109"/>
        <v>BSX-REFOUT-384</v>
      </c>
      <c r="C6948" t="s">
        <v>2189</v>
      </c>
      <c r="D6948" s="49">
        <f t="shared" si="111"/>
        <v>0</v>
      </c>
    </row>
    <row r="6949" spans="1:4" x14ac:dyDescent="0.35">
      <c r="A6949">
        <v>385</v>
      </c>
      <c r="B6949" t="str">
        <f t="shared" si="109"/>
        <v>BSX-REFOUT-385</v>
      </c>
      <c r="C6949" t="s">
        <v>2190</v>
      </c>
      <c r="D6949" s="49">
        <f t="shared" si="111"/>
        <v>0</v>
      </c>
    </row>
    <row r="6950" spans="1:4" x14ac:dyDescent="0.35">
      <c r="A6950">
        <v>386</v>
      </c>
      <c r="B6950" t="str">
        <f t="shared" si="109"/>
        <v>BSX-REFOUT-386</v>
      </c>
      <c r="C6950" t="s">
        <v>2191</v>
      </c>
      <c r="D6950" s="49">
        <f t="shared" si="111"/>
        <v>0</v>
      </c>
    </row>
    <row r="6951" spans="1:4" x14ac:dyDescent="0.35">
      <c r="A6951">
        <v>387</v>
      </c>
      <c r="B6951" t="str">
        <f t="shared" si="109"/>
        <v>BSX-REFOUT-387</v>
      </c>
      <c r="C6951" t="s">
        <v>2192</v>
      </c>
      <c r="D6951" s="49">
        <f t="shared" si="111"/>
        <v>0</v>
      </c>
    </row>
    <row r="6952" spans="1:4" x14ac:dyDescent="0.35">
      <c r="A6952">
        <v>388</v>
      </c>
      <c r="B6952" t="str">
        <f t="shared" si="109"/>
        <v>BSX-REFOUT-388</v>
      </c>
      <c r="C6952" t="s">
        <v>2193</v>
      </c>
      <c r="D6952" s="49">
        <f t="shared" si="111"/>
        <v>0</v>
      </c>
    </row>
    <row r="6953" spans="1:4" x14ac:dyDescent="0.35">
      <c r="A6953">
        <v>389</v>
      </c>
      <c r="B6953" t="str">
        <f t="shared" si="109"/>
        <v>BSX-REFOUT-389</v>
      </c>
      <c r="C6953" t="s">
        <v>2194</v>
      </c>
      <c r="D6953" s="49">
        <f t="shared" si="111"/>
        <v>0</v>
      </c>
    </row>
    <row r="6954" spans="1:4" x14ac:dyDescent="0.35">
      <c r="A6954">
        <v>390</v>
      </c>
      <c r="B6954" t="str">
        <f t="shared" si="109"/>
        <v>BSX-REFOUT-390</v>
      </c>
      <c r="C6954" t="s">
        <v>2195</v>
      </c>
      <c r="D6954" s="49">
        <f t="shared" si="111"/>
        <v>0</v>
      </c>
    </row>
    <row r="6955" spans="1:4" x14ac:dyDescent="0.35">
      <c r="A6955">
        <v>391</v>
      </c>
      <c r="B6955" t="str">
        <f t="shared" si="109"/>
        <v>BSX-REFOUT-391</v>
      </c>
      <c r="C6955" t="s">
        <v>2196</v>
      </c>
      <c r="D6955" s="49">
        <f t="shared" si="111"/>
        <v>0</v>
      </c>
    </row>
    <row r="6956" spans="1:4" x14ac:dyDescent="0.35">
      <c r="A6956">
        <v>392</v>
      </c>
      <c r="B6956" t="str">
        <f t="shared" si="109"/>
        <v>BSX-REFOUT-392</v>
      </c>
      <c r="C6956" t="s">
        <v>2197</v>
      </c>
      <c r="D6956" s="49">
        <f t="shared" si="111"/>
        <v>0</v>
      </c>
    </row>
    <row r="6957" spans="1:4" x14ac:dyDescent="0.35">
      <c r="A6957">
        <v>393</v>
      </c>
      <c r="B6957" t="str">
        <f t="shared" si="109"/>
        <v>BSX-REFOUT-393</v>
      </c>
      <c r="C6957" t="s">
        <v>2198</v>
      </c>
      <c r="D6957" s="49">
        <f t="shared" si="111"/>
        <v>0</v>
      </c>
    </row>
    <row r="6958" spans="1:4" x14ac:dyDescent="0.35">
      <c r="A6958">
        <v>394</v>
      </c>
      <c r="B6958" t="str">
        <f t="shared" si="109"/>
        <v>BSX-REFOUT-394</v>
      </c>
      <c r="C6958" t="s">
        <v>2199</v>
      </c>
      <c r="D6958" s="49">
        <f t="shared" si="111"/>
        <v>0</v>
      </c>
    </row>
    <row r="6959" spans="1:4" x14ac:dyDescent="0.35">
      <c r="A6959">
        <v>395</v>
      </c>
      <c r="B6959" t="str">
        <f t="shared" si="109"/>
        <v>BSX-REFOUT-395</v>
      </c>
      <c r="C6959" t="s">
        <v>2200</v>
      </c>
      <c r="D6959" s="49">
        <f t="shared" si="111"/>
        <v>0</v>
      </c>
    </row>
    <row r="6960" spans="1:4" x14ac:dyDescent="0.35">
      <c r="A6960">
        <v>396</v>
      </c>
      <c r="B6960" t="str">
        <f t="shared" si="109"/>
        <v>BSX-REFOUT-396</v>
      </c>
      <c r="C6960" t="s">
        <v>2201</v>
      </c>
      <c r="D6960" s="49">
        <f t="shared" si="111"/>
        <v>0</v>
      </c>
    </row>
    <row r="6961" spans="1:4" x14ac:dyDescent="0.35">
      <c r="A6961">
        <v>397</v>
      </c>
      <c r="B6961" t="str">
        <f t="shared" si="109"/>
        <v>BSX-REFOUT-397</v>
      </c>
      <c r="C6961" t="s">
        <v>2202</v>
      </c>
      <c r="D6961" s="49">
        <f t="shared" si="111"/>
        <v>0</v>
      </c>
    </row>
    <row r="6962" spans="1:4" x14ac:dyDescent="0.35">
      <c r="A6962">
        <v>398</v>
      </c>
      <c r="B6962" t="str">
        <f t="shared" si="109"/>
        <v>BSX-REFOUT-398</v>
      </c>
      <c r="C6962" t="s">
        <v>2203</v>
      </c>
      <c r="D6962" s="49">
        <f t="shared" si="111"/>
        <v>0</v>
      </c>
    </row>
    <row r="6963" spans="1:4" x14ac:dyDescent="0.35">
      <c r="A6963">
        <v>399</v>
      </c>
      <c r="B6963" t="str">
        <f t="shared" si="109"/>
        <v>BSX-REFOUT-399</v>
      </c>
      <c r="C6963" t="s">
        <v>2204</v>
      </c>
      <c r="D6963" s="49">
        <f t="shared" si="111"/>
        <v>0</v>
      </c>
    </row>
    <row r="6964" spans="1:4" x14ac:dyDescent="0.35">
      <c r="A6964">
        <v>400</v>
      </c>
      <c r="B6964" t="str">
        <f t="shared" si="109"/>
        <v>BSX-REFOUT-400</v>
      </c>
      <c r="C6964" t="s">
        <v>2205</v>
      </c>
      <c r="D6964" s="49">
        <f t="shared" si="111"/>
        <v>0</v>
      </c>
    </row>
    <row r="6965" spans="1:4" x14ac:dyDescent="0.35">
      <c r="A6965">
        <v>401</v>
      </c>
      <c r="B6965" t="str">
        <f t="shared" si="109"/>
        <v>BSX-REFOUT-401</v>
      </c>
      <c r="C6965" t="s">
        <v>2206</v>
      </c>
      <c r="D6965" s="49">
        <f t="shared" si="111"/>
        <v>0</v>
      </c>
    </row>
    <row r="6966" spans="1:4" x14ac:dyDescent="0.35">
      <c r="A6966">
        <v>402</v>
      </c>
      <c r="B6966" t="str">
        <f t="shared" si="109"/>
        <v>BSX-REFOUT-402</v>
      </c>
      <c r="C6966" t="s">
        <v>2207</v>
      </c>
      <c r="D6966" s="49">
        <f t="shared" si="111"/>
        <v>0</v>
      </c>
    </row>
    <row r="6967" spans="1:4" x14ac:dyDescent="0.35">
      <c r="A6967">
        <v>403</v>
      </c>
      <c r="B6967" t="str">
        <f t="shared" si="109"/>
        <v>BSX-REFOUT-403</v>
      </c>
      <c r="C6967" t="s">
        <v>2208</v>
      </c>
      <c r="D6967" s="49">
        <f t="shared" si="111"/>
        <v>0</v>
      </c>
    </row>
    <row r="6968" spans="1:4" x14ac:dyDescent="0.35">
      <c r="A6968">
        <v>404</v>
      </c>
      <c r="B6968" t="str">
        <f t="shared" si="109"/>
        <v>BSX-REFOUT-404</v>
      </c>
      <c r="C6968" t="s">
        <v>2209</v>
      </c>
      <c r="D6968" s="49">
        <f t="shared" si="111"/>
        <v>0</v>
      </c>
    </row>
    <row r="6969" spans="1:4" x14ac:dyDescent="0.35">
      <c r="A6969">
        <v>405</v>
      </c>
      <c r="B6969" t="str">
        <f t="shared" si="109"/>
        <v>BSX-REFOUT-405</v>
      </c>
      <c r="C6969" t="s">
        <v>2210</v>
      </c>
      <c r="D6969" s="49">
        <f t="shared" si="111"/>
        <v>0</v>
      </c>
    </row>
    <row r="6970" spans="1:4" x14ac:dyDescent="0.35">
      <c r="A6970">
        <v>406</v>
      </c>
      <c r="B6970" t="str">
        <f t="shared" si="109"/>
        <v>BSX-REFOUT-406</v>
      </c>
      <c r="C6970" t="s">
        <v>2211</v>
      </c>
      <c r="D6970" s="49">
        <f t="shared" si="111"/>
        <v>0</v>
      </c>
    </row>
    <row r="6971" spans="1:4" x14ac:dyDescent="0.35">
      <c r="A6971">
        <v>407</v>
      </c>
      <c r="B6971" t="str">
        <f t="shared" si="109"/>
        <v>BSX-REFOUT-407</v>
      </c>
      <c r="C6971" t="s">
        <v>2212</v>
      </c>
      <c r="D6971" s="49">
        <f t="shared" si="111"/>
        <v>0</v>
      </c>
    </row>
    <row r="6972" spans="1:4" x14ac:dyDescent="0.35">
      <c r="A6972">
        <v>408</v>
      </c>
      <c r="B6972" t="str">
        <f t="shared" si="109"/>
        <v>BSX-REFOUT-408</v>
      </c>
      <c r="C6972" t="s">
        <v>2213</v>
      </c>
      <c r="D6972" s="49">
        <f t="shared" si="111"/>
        <v>0</v>
      </c>
    </row>
    <row r="6973" spans="1:4" x14ac:dyDescent="0.35">
      <c r="A6973">
        <v>409</v>
      </c>
      <c r="B6973" t="str">
        <f t="shared" si="109"/>
        <v>BSX-REFOUT-409</v>
      </c>
      <c r="C6973" t="s">
        <v>2214</v>
      </c>
      <c r="D6973" s="49">
        <f t="shared" si="111"/>
        <v>0</v>
      </c>
    </row>
    <row r="6974" spans="1:4" x14ac:dyDescent="0.35">
      <c r="A6974">
        <v>410</v>
      </c>
      <c r="B6974" t="str">
        <f t="shared" si="109"/>
        <v>BSX-REFOUT-410</v>
      </c>
      <c r="C6974" t="s">
        <v>2215</v>
      </c>
      <c r="D6974" s="49">
        <f t="shared" si="111"/>
        <v>0</v>
      </c>
    </row>
    <row r="6975" spans="1:4" x14ac:dyDescent="0.35">
      <c r="A6975">
        <v>411</v>
      </c>
      <c r="B6975" t="str">
        <f t="shared" si="109"/>
        <v>BSX-REFOUT-411</v>
      </c>
      <c r="C6975" t="s">
        <v>2216</v>
      </c>
      <c r="D6975" s="49">
        <f t="shared" si="111"/>
        <v>0</v>
      </c>
    </row>
    <row r="6976" spans="1:4" x14ac:dyDescent="0.35">
      <c r="A6976">
        <v>412</v>
      </c>
      <c r="B6976" t="str">
        <f t="shared" si="109"/>
        <v>BSX-REFOUT-412</v>
      </c>
      <c r="C6976" t="s">
        <v>2217</v>
      </c>
      <c r="D6976" s="49">
        <f t="shared" si="111"/>
        <v>0</v>
      </c>
    </row>
    <row r="6977" spans="1:4" x14ac:dyDescent="0.35">
      <c r="A6977">
        <v>413</v>
      </c>
      <c r="B6977" t="str">
        <f t="shared" si="109"/>
        <v>BSX-REFOUT-413</v>
      </c>
      <c r="C6977" t="s">
        <v>2218</v>
      </c>
      <c r="D6977" s="49">
        <f t="shared" si="111"/>
        <v>0</v>
      </c>
    </row>
    <row r="6978" spans="1:4" x14ac:dyDescent="0.35">
      <c r="A6978">
        <v>414</v>
      </c>
      <c r="B6978" t="str">
        <f t="shared" ref="B6978:B7038" si="112">IF(A6978="","",CONCATENATE("BSX-REFOUT-",A6978))</f>
        <v>BSX-REFOUT-414</v>
      </c>
      <c r="C6978" t="s">
        <v>2219</v>
      </c>
      <c r="D6978" s="49">
        <f t="shared" si="111"/>
        <v>0</v>
      </c>
    </row>
    <row r="6979" spans="1:4" x14ac:dyDescent="0.35">
      <c r="A6979">
        <v>415</v>
      </c>
      <c r="B6979" t="str">
        <f t="shared" si="112"/>
        <v>BSX-REFOUT-415</v>
      </c>
      <c r="C6979" t="s">
        <v>2220</v>
      </c>
      <c r="D6979" s="49">
        <f t="shared" si="111"/>
        <v>0</v>
      </c>
    </row>
    <row r="6980" spans="1:4" x14ac:dyDescent="0.35">
      <c r="A6980">
        <v>416</v>
      </c>
      <c r="B6980" t="str">
        <f t="shared" si="112"/>
        <v>BSX-REFOUT-416</v>
      </c>
      <c r="C6980" t="s">
        <v>2221</v>
      </c>
      <c r="D6980" s="49">
        <f t="shared" si="111"/>
        <v>0</v>
      </c>
    </row>
    <row r="6981" spans="1:4" x14ac:dyDescent="0.35">
      <c r="A6981">
        <v>417</v>
      </c>
      <c r="B6981" t="str">
        <f t="shared" si="112"/>
        <v>BSX-REFOUT-417</v>
      </c>
      <c r="C6981" t="s">
        <v>2222</v>
      </c>
      <c r="D6981" s="49">
        <f t="shared" si="111"/>
        <v>0</v>
      </c>
    </row>
    <row r="6982" spans="1:4" x14ac:dyDescent="0.35">
      <c r="A6982">
        <v>418</v>
      </c>
      <c r="B6982" t="str">
        <f t="shared" si="112"/>
        <v>BSX-REFOUT-418</v>
      </c>
      <c r="C6982" t="s">
        <v>2223</v>
      </c>
      <c r="D6982" s="49">
        <f t="shared" si="111"/>
        <v>0</v>
      </c>
    </row>
    <row r="6983" spans="1:4" x14ac:dyDescent="0.35">
      <c r="A6983">
        <v>419</v>
      </c>
      <c r="B6983" t="str">
        <f t="shared" si="112"/>
        <v>BSX-REFOUT-419</v>
      </c>
      <c r="C6983" t="s">
        <v>2224</v>
      </c>
      <c r="D6983" s="49">
        <f t="shared" si="111"/>
        <v>0</v>
      </c>
    </row>
    <row r="6984" spans="1:4" x14ac:dyDescent="0.35">
      <c r="A6984" t="s">
        <v>2297</v>
      </c>
      <c r="B6984" t="str">
        <f t="shared" si="112"/>
        <v/>
      </c>
    </row>
    <row r="6985" spans="1:4" x14ac:dyDescent="0.35">
      <c r="A6985" t="s">
        <v>2297</v>
      </c>
      <c r="B6985" t="str">
        <f t="shared" si="112"/>
        <v/>
      </c>
      <c r="C6985" t="s">
        <v>2293</v>
      </c>
    </row>
    <row r="6986" spans="1:4" x14ac:dyDescent="0.35">
      <c r="A6986">
        <v>420</v>
      </c>
      <c r="B6986" t="str">
        <f t="shared" si="112"/>
        <v>BSX-REFOUT-420</v>
      </c>
      <c r="C6986" t="s">
        <v>2226</v>
      </c>
      <c r="D6986" s="49">
        <f t="shared" ref="D6986:D6991" si="113">SUM(D5956,D6471)</f>
        <v>0</v>
      </c>
    </row>
    <row r="6987" spans="1:4" x14ac:dyDescent="0.35">
      <c r="A6987">
        <v>421</v>
      </c>
      <c r="B6987" t="str">
        <f t="shared" si="112"/>
        <v>BSX-REFOUT-421</v>
      </c>
      <c r="C6987" t="s">
        <v>2227</v>
      </c>
      <c r="D6987" s="49">
        <f t="shared" si="113"/>
        <v>0</v>
      </c>
    </row>
    <row r="6988" spans="1:4" x14ac:dyDescent="0.35">
      <c r="A6988">
        <v>422</v>
      </c>
      <c r="B6988" t="str">
        <f t="shared" si="112"/>
        <v>BSX-REFOUT-422</v>
      </c>
      <c r="C6988" t="s">
        <v>2228</v>
      </c>
      <c r="D6988" s="49">
        <f t="shared" si="113"/>
        <v>0</v>
      </c>
    </row>
    <row r="6989" spans="1:4" x14ac:dyDescent="0.35">
      <c r="A6989">
        <v>423</v>
      </c>
      <c r="B6989" t="str">
        <f t="shared" si="112"/>
        <v>BSX-REFOUT-423</v>
      </c>
      <c r="C6989" t="s">
        <v>2229</v>
      </c>
      <c r="D6989" s="49">
        <f t="shared" si="113"/>
        <v>0</v>
      </c>
    </row>
    <row r="6990" spans="1:4" x14ac:dyDescent="0.35">
      <c r="A6990">
        <v>424</v>
      </c>
      <c r="B6990" t="str">
        <f t="shared" si="112"/>
        <v>BSX-REFOUT-424</v>
      </c>
      <c r="C6990" t="s">
        <v>2230</v>
      </c>
      <c r="D6990" s="49">
        <f t="shared" si="113"/>
        <v>0</v>
      </c>
    </row>
    <row r="6991" spans="1:4" x14ac:dyDescent="0.35">
      <c r="A6991">
        <v>425</v>
      </c>
      <c r="B6991" t="str">
        <f t="shared" si="112"/>
        <v>BSX-REFOUT-425</v>
      </c>
      <c r="C6991" t="s">
        <v>2231</v>
      </c>
      <c r="D6991" s="49">
        <f t="shared" si="113"/>
        <v>0</v>
      </c>
    </row>
    <row r="6992" spans="1:4" x14ac:dyDescent="0.35">
      <c r="A6992" t="s">
        <v>2297</v>
      </c>
      <c r="B6992" t="str">
        <f t="shared" si="112"/>
        <v/>
      </c>
    </row>
    <row r="6993" spans="1:4" x14ac:dyDescent="0.35">
      <c r="A6993" t="s">
        <v>2297</v>
      </c>
      <c r="B6993" t="str">
        <f t="shared" si="112"/>
        <v/>
      </c>
      <c r="C6993" t="s">
        <v>2294</v>
      </c>
    </row>
    <row r="6994" spans="1:4" x14ac:dyDescent="0.35">
      <c r="A6994">
        <v>426</v>
      </c>
      <c r="B6994" t="str">
        <f t="shared" si="112"/>
        <v>BSX-REFOUT-426</v>
      </c>
      <c r="C6994" t="s">
        <v>2232</v>
      </c>
      <c r="D6994" s="49">
        <f t="shared" ref="D6994:D7002" si="114">SUM(D5964,D6479)</f>
        <v>0</v>
      </c>
    </row>
    <row r="6995" spans="1:4" x14ac:dyDescent="0.35">
      <c r="A6995">
        <v>427</v>
      </c>
      <c r="B6995" t="str">
        <f t="shared" si="112"/>
        <v>BSX-REFOUT-427</v>
      </c>
      <c r="C6995" t="s">
        <v>2233</v>
      </c>
      <c r="D6995" s="49">
        <f t="shared" si="114"/>
        <v>0</v>
      </c>
    </row>
    <row r="6996" spans="1:4" x14ac:dyDescent="0.35">
      <c r="A6996">
        <v>428</v>
      </c>
      <c r="B6996" t="str">
        <f t="shared" si="112"/>
        <v>BSX-REFOUT-428</v>
      </c>
      <c r="C6996" t="s">
        <v>2234</v>
      </c>
      <c r="D6996" s="49">
        <f t="shared" si="114"/>
        <v>0</v>
      </c>
    </row>
    <row r="6997" spans="1:4" x14ac:dyDescent="0.35">
      <c r="A6997">
        <v>429</v>
      </c>
      <c r="B6997" t="str">
        <f t="shared" si="112"/>
        <v>BSX-REFOUT-429</v>
      </c>
      <c r="C6997" t="s">
        <v>2235</v>
      </c>
      <c r="D6997" s="49">
        <f t="shared" si="114"/>
        <v>0</v>
      </c>
    </row>
    <row r="6998" spans="1:4" x14ac:dyDescent="0.35">
      <c r="A6998">
        <v>430</v>
      </c>
      <c r="B6998" t="str">
        <f t="shared" si="112"/>
        <v>BSX-REFOUT-430</v>
      </c>
      <c r="C6998" t="s">
        <v>2236</v>
      </c>
      <c r="D6998" s="49">
        <f t="shared" si="114"/>
        <v>0</v>
      </c>
    </row>
    <row r="6999" spans="1:4" x14ac:dyDescent="0.35">
      <c r="A6999">
        <v>431</v>
      </c>
      <c r="B6999" t="str">
        <f t="shared" si="112"/>
        <v>BSX-REFOUT-431</v>
      </c>
      <c r="C6999" t="s">
        <v>2237</v>
      </c>
      <c r="D6999" s="49">
        <f t="shared" si="114"/>
        <v>0</v>
      </c>
    </row>
    <row r="7000" spans="1:4" x14ac:dyDescent="0.35">
      <c r="A7000">
        <v>432</v>
      </c>
      <c r="B7000" t="str">
        <f t="shared" si="112"/>
        <v>BSX-REFOUT-432</v>
      </c>
      <c r="C7000" t="s">
        <v>2238</v>
      </c>
      <c r="D7000" s="49">
        <f t="shared" si="114"/>
        <v>0</v>
      </c>
    </row>
    <row r="7001" spans="1:4" x14ac:dyDescent="0.35">
      <c r="A7001">
        <v>433</v>
      </c>
      <c r="B7001" t="str">
        <f t="shared" si="112"/>
        <v>BSX-REFOUT-433</v>
      </c>
      <c r="C7001" t="s">
        <v>2270</v>
      </c>
      <c r="D7001" s="49">
        <f t="shared" si="114"/>
        <v>0</v>
      </c>
    </row>
    <row r="7002" spans="1:4" x14ac:dyDescent="0.35">
      <c r="A7002">
        <v>434</v>
      </c>
      <c r="B7002" t="str">
        <f t="shared" si="112"/>
        <v>BSX-REFOUT-434</v>
      </c>
      <c r="C7002" t="s">
        <v>2271</v>
      </c>
      <c r="D7002" s="49">
        <f t="shared" si="114"/>
        <v>0</v>
      </c>
    </row>
    <row r="7003" spans="1:4" x14ac:dyDescent="0.35">
      <c r="A7003" t="s">
        <v>2297</v>
      </c>
      <c r="B7003" t="str">
        <f t="shared" si="112"/>
        <v/>
      </c>
    </row>
    <row r="7004" spans="1:4" x14ac:dyDescent="0.35">
      <c r="A7004" t="s">
        <v>2297</v>
      </c>
      <c r="B7004" t="str">
        <f t="shared" si="112"/>
        <v/>
      </c>
      <c r="C7004" t="s">
        <v>2295</v>
      </c>
    </row>
    <row r="7005" spans="1:4" x14ac:dyDescent="0.35">
      <c r="A7005">
        <v>435</v>
      </c>
      <c r="B7005" t="str">
        <f t="shared" si="112"/>
        <v>BSX-REFOUT-435</v>
      </c>
      <c r="C7005" t="s">
        <v>2239</v>
      </c>
      <c r="D7005" s="49">
        <f t="shared" ref="D7005:D7022" si="115">SUM(D5975,D6490)</f>
        <v>0</v>
      </c>
    </row>
    <row r="7006" spans="1:4" x14ac:dyDescent="0.35">
      <c r="A7006">
        <v>436</v>
      </c>
      <c r="B7006" t="str">
        <f t="shared" si="112"/>
        <v>BSX-REFOUT-436</v>
      </c>
      <c r="C7006" t="s">
        <v>2240</v>
      </c>
      <c r="D7006" s="49">
        <f t="shared" si="115"/>
        <v>0</v>
      </c>
    </row>
    <row r="7007" spans="1:4" x14ac:dyDescent="0.35">
      <c r="A7007">
        <v>437</v>
      </c>
      <c r="B7007" t="str">
        <f t="shared" si="112"/>
        <v>BSX-REFOUT-437</v>
      </c>
      <c r="C7007" t="s">
        <v>2241</v>
      </c>
      <c r="D7007" s="49">
        <f t="shared" si="115"/>
        <v>0</v>
      </c>
    </row>
    <row r="7008" spans="1:4" x14ac:dyDescent="0.35">
      <c r="A7008">
        <v>438</v>
      </c>
      <c r="B7008" t="str">
        <f t="shared" si="112"/>
        <v>BSX-REFOUT-438</v>
      </c>
      <c r="C7008" t="s">
        <v>2242</v>
      </c>
      <c r="D7008" s="49">
        <f t="shared" si="115"/>
        <v>0</v>
      </c>
    </row>
    <row r="7009" spans="1:4" x14ac:dyDescent="0.35">
      <c r="A7009">
        <v>439</v>
      </c>
      <c r="B7009" t="str">
        <f t="shared" si="112"/>
        <v>BSX-REFOUT-439</v>
      </c>
      <c r="C7009" t="s">
        <v>2243</v>
      </c>
      <c r="D7009" s="49">
        <f t="shared" si="115"/>
        <v>0</v>
      </c>
    </row>
    <row r="7010" spans="1:4" x14ac:dyDescent="0.35">
      <c r="A7010">
        <v>440</v>
      </c>
      <c r="B7010" t="str">
        <f t="shared" si="112"/>
        <v>BSX-REFOUT-440</v>
      </c>
      <c r="C7010" t="s">
        <v>2244</v>
      </c>
      <c r="D7010" s="49">
        <f t="shared" si="115"/>
        <v>0</v>
      </c>
    </row>
    <row r="7011" spans="1:4" x14ac:dyDescent="0.35">
      <c r="A7011">
        <v>441</v>
      </c>
      <c r="B7011" t="str">
        <f t="shared" si="112"/>
        <v>BSX-REFOUT-441</v>
      </c>
      <c r="C7011" t="s">
        <v>2245</v>
      </c>
      <c r="D7011" s="49">
        <f t="shared" si="115"/>
        <v>0</v>
      </c>
    </row>
    <row r="7012" spans="1:4" x14ac:dyDescent="0.35">
      <c r="A7012">
        <v>442</v>
      </c>
      <c r="B7012" t="str">
        <f t="shared" si="112"/>
        <v>BSX-REFOUT-442</v>
      </c>
      <c r="C7012" t="s">
        <v>2246</v>
      </c>
      <c r="D7012" s="49">
        <f t="shared" si="115"/>
        <v>0</v>
      </c>
    </row>
    <row r="7013" spans="1:4" x14ac:dyDescent="0.35">
      <c r="A7013">
        <v>443</v>
      </c>
      <c r="B7013" t="str">
        <f t="shared" si="112"/>
        <v>BSX-REFOUT-443</v>
      </c>
      <c r="C7013" t="s">
        <v>184</v>
      </c>
      <c r="D7013" s="49">
        <f t="shared" si="115"/>
        <v>0</v>
      </c>
    </row>
    <row r="7014" spans="1:4" x14ac:dyDescent="0.35">
      <c r="A7014">
        <v>444</v>
      </c>
      <c r="B7014" t="str">
        <f t="shared" si="112"/>
        <v>BSX-REFOUT-444</v>
      </c>
      <c r="C7014" t="s">
        <v>2247</v>
      </c>
      <c r="D7014" s="49">
        <f t="shared" si="115"/>
        <v>0</v>
      </c>
    </row>
    <row r="7015" spans="1:4" x14ac:dyDescent="0.35">
      <c r="A7015">
        <v>445</v>
      </c>
      <c r="B7015" t="str">
        <f t="shared" si="112"/>
        <v>BSX-REFOUT-445</v>
      </c>
      <c r="C7015" t="s">
        <v>2248</v>
      </c>
      <c r="D7015" s="49">
        <f t="shared" si="115"/>
        <v>0</v>
      </c>
    </row>
    <row r="7016" spans="1:4" x14ac:dyDescent="0.35">
      <c r="A7016">
        <v>446</v>
      </c>
      <c r="B7016" t="str">
        <f t="shared" si="112"/>
        <v>BSX-REFOUT-446</v>
      </c>
      <c r="C7016" t="s">
        <v>2249</v>
      </c>
      <c r="D7016" s="49">
        <f t="shared" si="115"/>
        <v>0</v>
      </c>
    </row>
    <row r="7017" spans="1:4" x14ac:dyDescent="0.35">
      <c r="A7017">
        <v>447</v>
      </c>
      <c r="B7017" t="str">
        <f t="shared" si="112"/>
        <v>BSX-REFOUT-447</v>
      </c>
      <c r="C7017" t="s">
        <v>2250</v>
      </c>
      <c r="D7017" s="49">
        <f t="shared" si="115"/>
        <v>0</v>
      </c>
    </row>
    <row r="7018" spans="1:4" x14ac:dyDescent="0.35">
      <c r="A7018">
        <v>448</v>
      </c>
      <c r="B7018" t="str">
        <f t="shared" si="112"/>
        <v>BSX-REFOUT-448</v>
      </c>
      <c r="C7018" t="s">
        <v>2251</v>
      </c>
      <c r="D7018" s="49">
        <f t="shared" si="115"/>
        <v>0</v>
      </c>
    </row>
    <row r="7019" spans="1:4" x14ac:dyDescent="0.35">
      <c r="A7019">
        <v>449</v>
      </c>
      <c r="B7019" t="str">
        <f t="shared" si="112"/>
        <v>BSX-REFOUT-449</v>
      </c>
      <c r="C7019" t="s">
        <v>2252</v>
      </c>
      <c r="D7019" s="49">
        <f t="shared" si="115"/>
        <v>0</v>
      </c>
    </row>
    <row r="7020" spans="1:4" x14ac:dyDescent="0.35">
      <c r="A7020">
        <v>450</v>
      </c>
      <c r="B7020" t="str">
        <f t="shared" si="112"/>
        <v>BSX-REFOUT-450</v>
      </c>
      <c r="C7020" t="s">
        <v>2253</v>
      </c>
      <c r="D7020" s="49">
        <f t="shared" si="115"/>
        <v>0</v>
      </c>
    </row>
    <row r="7021" spans="1:4" x14ac:dyDescent="0.35">
      <c r="A7021">
        <v>451</v>
      </c>
      <c r="B7021" t="str">
        <f t="shared" si="112"/>
        <v>BSX-REFOUT-451</v>
      </c>
      <c r="C7021" t="s">
        <v>2267</v>
      </c>
      <c r="D7021" s="49">
        <f t="shared" si="115"/>
        <v>0</v>
      </c>
    </row>
    <row r="7022" spans="1:4" x14ac:dyDescent="0.35">
      <c r="A7022">
        <v>452</v>
      </c>
      <c r="B7022" t="str">
        <f t="shared" si="112"/>
        <v>BSX-REFOUT-452</v>
      </c>
      <c r="C7022" t="s">
        <v>2269</v>
      </c>
      <c r="D7022" s="49">
        <f t="shared" si="115"/>
        <v>0</v>
      </c>
    </row>
    <row r="7023" spans="1:4" x14ac:dyDescent="0.35">
      <c r="A7023" t="s">
        <v>2297</v>
      </c>
      <c r="B7023" t="str">
        <f t="shared" si="112"/>
        <v/>
      </c>
    </row>
    <row r="7024" spans="1:4" x14ac:dyDescent="0.35">
      <c r="A7024" t="s">
        <v>2297</v>
      </c>
      <c r="B7024" t="str">
        <f t="shared" si="112"/>
        <v/>
      </c>
      <c r="C7024" t="s">
        <v>2296</v>
      </c>
    </row>
    <row r="7025" spans="1:4" x14ac:dyDescent="0.35">
      <c r="A7025">
        <v>453</v>
      </c>
      <c r="B7025" t="str">
        <f t="shared" si="112"/>
        <v>BSX-REFOUT-453</v>
      </c>
      <c r="C7025" t="s">
        <v>2254</v>
      </c>
      <c r="D7025" s="49">
        <f t="shared" ref="D7025:D7038" si="116">SUM(D5995,D6510)</f>
        <v>0</v>
      </c>
    </row>
    <row r="7026" spans="1:4" x14ac:dyDescent="0.35">
      <c r="A7026">
        <v>454</v>
      </c>
      <c r="B7026" t="str">
        <f t="shared" si="112"/>
        <v>BSX-REFOUT-454</v>
      </c>
      <c r="C7026" t="s">
        <v>2255</v>
      </c>
      <c r="D7026" s="49">
        <f t="shared" si="116"/>
        <v>0</v>
      </c>
    </row>
    <row r="7027" spans="1:4" x14ac:dyDescent="0.35">
      <c r="A7027">
        <v>455</v>
      </c>
      <c r="B7027" t="str">
        <f t="shared" si="112"/>
        <v>BSX-REFOUT-455</v>
      </c>
      <c r="C7027" t="s">
        <v>2256</v>
      </c>
      <c r="D7027" s="49">
        <f t="shared" si="116"/>
        <v>0</v>
      </c>
    </row>
    <row r="7028" spans="1:4" x14ac:dyDescent="0.35">
      <c r="A7028">
        <v>456</v>
      </c>
      <c r="B7028" t="str">
        <f t="shared" si="112"/>
        <v>BSX-REFOUT-456</v>
      </c>
      <c r="C7028" t="s">
        <v>2257</v>
      </c>
      <c r="D7028" s="49">
        <f t="shared" si="116"/>
        <v>0</v>
      </c>
    </row>
    <row r="7029" spans="1:4" x14ac:dyDescent="0.35">
      <c r="A7029">
        <v>457</v>
      </c>
      <c r="B7029" t="str">
        <f t="shared" si="112"/>
        <v>BSX-REFOUT-457</v>
      </c>
      <c r="C7029" t="s">
        <v>2258</v>
      </c>
      <c r="D7029" s="49">
        <f t="shared" si="116"/>
        <v>0</v>
      </c>
    </row>
    <row r="7030" spans="1:4" x14ac:dyDescent="0.35">
      <c r="A7030">
        <v>458</v>
      </c>
      <c r="B7030" t="str">
        <f t="shared" si="112"/>
        <v>BSX-REFOUT-458</v>
      </c>
      <c r="C7030" t="s">
        <v>2259</v>
      </c>
      <c r="D7030" s="49">
        <f t="shared" si="116"/>
        <v>0</v>
      </c>
    </row>
    <row r="7031" spans="1:4" x14ac:dyDescent="0.35">
      <c r="A7031">
        <v>459</v>
      </c>
      <c r="B7031" t="str">
        <f t="shared" si="112"/>
        <v>BSX-REFOUT-459</v>
      </c>
      <c r="C7031" t="s">
        <v>2260</v>
      </c>
      <c r="D7031" s="49">
        <f t="shared" si="116"/>
        <v>0</v>
      </c>
    </row>
    <row r="7032" spans="1:4" x14ac:dyDescent="0.35">
      <c r="A7032">
        <v>460</v>
      </c>
      <c r="B7032" t="str">
        <f t="shared" si="112"/>
        <v>BSX-REFOUT-460</v>
      </c>
      <c r="C7032" t="s">
        <v>2261</v>
      </c>
      <c r="D7032" s="49">
        <f t="shared" si="116"/>
        <v>0</v>
      </c>
    </row>
    <row r="7033" spans="1:4" x14ac:dyDescent="0.35">
      <c r="A7033">
        <v>461</v>
      </c>
      <c r="B7033" t="str">
        <f t="shared" si="112"/>
        <v>BSX-REFOUT-461</v>
      </c>
      <c r="C7033" t="s">
        <v>2262</v>
      </c>
      <c r="D7033" s="49">
        <f t="shared" si="116"/>
        <v>0</v>
      </c>
    </row>
    <row r="7034" spans="1:4" x14ac:dyDescent="0.35">
      <c r="A7034">
        <v>462</v>
      </c>
      <c r="B7034" t="str">
        <f t="shared" si="112"/>
        <v>BSX-REFOUT-462</v>
      </c>
      <c r="C7034" t="s">
        <v>2263</v>
      </c>
      <c r="D7034" s="49">
        <f t="shared" si="116"/>
        <v>0</v>
      </c>
    </row>
    <row r="7035" spans="1:4" x14ac:dyDescent="0.35">
      <c r="A7035">
        <v>463</v>
      </c>
      <c r="B7035" t="str">
        <f t="shared" si="112"/>
        <v>BSX-REFOUT-463</v>
      </c>
      <c r="C7035" t="s">
        <v>2264</v>
      </c>
      <c r="D7035" s="49">
        <f t="shared" si="116"/>
        <v>0</v>
      </c>
    </row>
    <row r="7036" spans="1:4" x14ac:dyDescent="0.35">
      <c r="A7036">
        <v>464</v>
      </c>
      <c r="B7036" t="str">
        <f t="shared" si="112"/>
        <v>BSX-REFOUT-464</v>
      </c>
      <c r="C7036" t="s">
        <v>2265</v>
      </c>
      <c r="D7036" s="49">
        <f t="shared" si="116"/>
        <v>0</v>
      </c>
    </row>
    <row r="7037" spans="1:4" x14ac:dyDescent="0.35">
      <c r="A7037">
        <v>465</v>
      </c>
      <c r="B7037" t="str">
        <f t="shared" si="112"/>
        <v>BSX-REFOUT-465</v>
      </c>
      <c r="C7037" t="s">
        <v>2268</v>
      </c>
      <c r="D7037" s="49">
        <f t="shared" si="116"/>
        <v>0</v>
      </c>
    </row>
    <row r="7038" spans="1:4" x14ac:dyDescent="0.35">
      <c r="A7038">
        <v>466</v>
      </c>
      <c r="B7038" t="str">
        <f t="shared" si="112"/>
        <v>BSX-REFOUT-466</v>
      </c>
      <c r="C7038" t="s">
        <v>2266</v>
      </c>
      <c r="D7038" s="49">
        <f t="shared" si="116"/>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7081-0A88-422C-ABCF-439209CDBE98}">
  <sheetPr>
    <pageSetUpPr fitToPage="1"/>
  </sheetPr>
  <dimension ref="A2:F42"/>
  <sheetViews>
    <sheetView topLeftCell="B1" workbookViewId="0">
      <selection activeCell="C2" sqref="C2:F2"/>
    </sheetView>
  </sheetViews>
  <sheetFormatPr defaultRowHeight="14.5" x14ac:dyDescent="0.35"/>
  <cols>
    <col min="1" max="1" width="0" style="1" hidden="1" customWidth="1"/>
    <col min="2" max="2" width="2.08984375" style="1" customWidth="1"/>
    <col min="3" max="3" width="58.26953125" style="38" customWidth="1"/>
    <col min="4" max="6" width="14.1796875" style="3" customWidth="1"/>
    <col min="7" max="16384" width="8.7265625" style="1"/>
  </cols>
  <sheetData>
    <row r="2" spans="1:6" ht="25" customHeight="1" x14ac:dyDescent="0.35">
      <c r="C2" s="181" t="s">
        <v>2308</v>
      </c>
      <c r="D2" s="181"/>
      <c r="E2" s="181"/>
      <c r="F2" s="181"/>
    </row>
    <row r="4" spans="1:6" ht="61" customHeight="1" x14ac:dyDescent="0.35">
      <c r="C4" s="180" t="s">
        <v>158</v>
      </c>
      <c r="D4" s="180"/>
      <c r="E4" s="180"/>
      <c r="F4" s="180"/>
    </row>
    <row r="6" spans="1:6" s="52" customFormat="1" ht="21" customHeight="1" x14ac:dyDescent="0.35">
      <c r="C6" s="186" t="s">
        <v>113</v>
      </c>
      <c r="D6" s="186"/>
      <c r="E6" s="186"/>
      <c r="F6" s="186"/>
    </row>
    <row r="7" spans="1:6" ht="49" customHeight="1" x14ac:dyDescent="0.35">
      <c r="C7" s="14"/>
      <c r="D7" s="15" t="s">
        <v>191</v>
      </c>
      <c r="E7" s="15" t="s">
        <v>554</v>
      </c>
      <c r="F7" s="15" t="s">
        <v>405</v>
      </c>
    </row>
    <row r="8" spans="1:6" s="6" customFormat="1" ht="17.5" hidden="1" customHeight="1" x14ac:dyDescent="0.35">
      <c r="A8" s="6" t="s">
        <v>114</v>
      </c>
      <c r="C8" s="151" t="s">
        <v>186</v>
      </c>
      <c r="D8" s="145">
        <f>'Workload Data Entry'!C114</f>
        <v>0</v>
      </c>
      <c r="E8" s="146">
        <f>'Workload Data Entry'!C18</f>
        <v>0</v>
      </c>
      <c r="F8" s="145">
        <f>SUM('Workload Data Entry'!I114:J114)</f>
        <v>0</v>
      </c>
    </row>
    <row r="9" spans="1:6" s="6" customFormat="1" ht="17.5" hidden="1" customHeight="1" x14ac:dyDescent="0.35">
      <c r="A9" s="6" t="s">
        <v>115</v>
      </c>
      <c r="C9" s="152" t="s">
        <v>187</v>
      </c>
      <c r="D9" s="147">
        <f>'Workload Data Entry'!C183</f>
        <v>0</v>
      </c>
      <c r="E9" s="148">
        <f>'Workload Data Entry'!E18</f>
        <v>0</v>
      </c>
      <c r="F9" s="147">
        <f>SUM('Workload Data Entry'!I183:J183)</f>
        <v>0</v>
      </c>
    </row>
    <row r="10" spans="1:6" s="6" customFormat="1" ht="17.5" hidden="1" customHeight="1" x14ac:dyDescent="0.35">
      <c r="A10" s="6" t="s">
        <v>129</v>
      </c>
      <c r="C10" s="153" t="s">
        <v>403</v>
      </c>
      <c r="D10" s="149">
        <f>'Workload Data Entry'!C245</f>
        <v>0</v>
      </c>
      <c r="E10" s="150">
        <f>'Workload Data Entry'!G18</f>
        <v>0</v>
      </c>
      <c r="F10" s="149">
        <f>SUM('Workload Data Entry'!I245:J245)</f>
        <v>0</v>
      </c>
    </row>
    <row r="11" spans="1:6" ht="17.5" customHeight="1" x14ac:dyDescent="0.35">
      <c r="A11" s="1" t="s">
        <v>116</v>
      </c>
      <c r="C11" s="151" t="s">
        <v>2491</v>
      </c>
      <c r="D11" s="145">
        <f>SUM(D8:D10)</f>
        <v>0</v>
      </c>
      <c r="E11" s="146">
        <f>E8</f>
        <v>0</v>
      </c>
      <c r="F11" s="145">
        <f>SUM(F8:F10)</f>
        <v>0</v>
      </c>
    </row>
    <row r="14" spans="1:6" s="52" customFormat="1" ht="21" customHeight="1" x14ac:dyDescent="0.35">
      <c r="C14" s="186" t="s">
        <v>154</v>
      </c>
      <c r="D14" s="186"/>
      <c r="E14" s="186"/>
      <c r="F14" s="186"/>
    </row>
    <row r="15" spans="1:6" ht="49" customHeight="1" x14ac:dyDescent="0.35">
      <c r="C15" s="14"/>
      <c r="D15" s="15" t="s">
        <v>150</v>
      </c>
      <c r="E15" s="15" t="s">
        <v>3</v>
      </c>
      <c r="F15" s="15" t="s">
        <v>151</v>
      </c>
    </row>
    <row r="16" spans="1:6" x14ac:dyDescent="0.35">
      <c r="A16" s="1">
        <v>1</v>
      </c>
      <c r="C16" s="138" t="s">
        <v>2502</v>
      </c>
      <c r="D16" s="142">
        <f>'FTE Staff and Finance'!P11</f>
        <v>0</v>
      </c>
      <c r="E16" s="141">
        <f>'FTE Staff and Finance'!Q11</f>
        <v>0</v>
      </c>
      <c r="F16" s="141">
        <f>IF(D16=0,0,IF(E16=0,0,SUM(E16/D16)))</f>
        <v>0</v>
      </c>
    </row>
    <row r="17" spans="1:6" x14ac:dyDescent="0.35">
      <c r="C17" s="138" t="s">
        <v>2503</v>
      </c>
      <c r="D17" s="142">
        <f>'FTE Staff and Finance'!P12</f>
        <v>0</v>
      </c>
      <c r="E17" s="141">
        <f>'FTE Staff and Finance'!Q12</f>
        <v>0</v>
      </c>
      <c r="F17" s="141">
        <f>IF(D17=0,0,IF(E17=0,0,SUM(E17/D17)))</f>
        <v>0</v>
      </c>
    </row>
    <row r="18" spans="1:6" x14ac:dyDescent="0.35">
      <c r="A18" s="1">
        <v>2</v>
      </c>
      <c r="C18" s="138" t="s">
        <v>28</v>
      </c>
      <c r="D18" s="142">
        <f>'FTE Staff and Finance'!P13</f>
        <v>0</v>
      </c>
      <c r="E18" s="141">
        <f>'FTE Staff and Finance'!Q13</f>
        <v>0</v>
      </c>
      <c r="F18" s="141">
        <f t="shared" ref="F18:F24" si="0">IF(D18=0,0,IF(E18=0,0,SUM(E18/D18)))</f>
        <v>0</v>
      </c>
    </row>
    <row r="19" spans="1:6" x14ac:dyDescent="0.35">
      <c r="A19" s="1">
        <v>3</v>
      </c>
      <c r="C19" s="138" t="s">
        <v>14</v>
      </c>
      <c r="D19" s="142">
        <f>'FTE Staff and Finance'!P14</f>
        <v>0</v>
      </c>
      <c r="E19" s="141">
        <f>'FTE Staff and Finance'!Q14</f>
        <v>0</v>
      </c>
      <c r="F19" s="141">
        <f t="shared" si="0"/>
        <v>0</v>
      </c>
    </row>
    <row r="20" spans="1:6" x14ac:dyDescent="0.35">
      <c r="A20" s="1">
        <v>4</v>
      </c>
      <c r="C20" s="138" t="s">
        <v>31</v>
      </c>
      <c r="D20" s="142">
        <f>'FTE Staff and Finance'!P15</f>
        <v>0</v>
      </c>
      <c r="E20" s="141">
        <f>'FTE Staff and Finance'!Q15</f>
        <v>0</v>
      </c>
      <c r="F20" s="141">
        <f t="shared" si="0"/>
        <v>0</v>
      </c>
    </row>
    <row r="21" spans="1:6" x14ac:dyDescent="0.35">
      <c r="A21" s="1">
        <v>6</v>
      </c>
      <c r="C21" s="138" t="s">
        <v>27</v>
      </c>
      <c r="D21" s="142">
        <f>'FTE Staff and Finance'!P16</f>
        <v>0</v>
      </c>
      <c r="E21" s="141">
        <f>'FTE Staff and Finance'!Q16</f>
        <v>0</v>
      </c>
      <c r="F21" s="141">
        <f t="shared" si="0"/>
        <v>0</v>
      </c>
    </row>
    <row r="22" spans="1:6" x14ac:dyDescent="0.35">
      <c r="A22" s="1">
        <v>7</v>
      </c>
      <c r="C22" s="138" t="s">
        <v>32</v>
      </c>
      <c r="D22" s="142">
        <f>'FTE Staff and Finance'!P17</f>
        <v>0</v>
      </c>
      <c r="E22" s="141">
        <f>'FTE Staff and Finance'!Q17</f>
        <v>0</v>
      </c>
      <c r="F22" s="141">
        <f t="shared" si="0"/>
        <v>0</v>
      </c>
    </row>
    <row r="23" spans="1:6" x14ac:dyDescent="0.35">
      <c r="A23" s="1">
        <v>8</v>
      </c>
      <c r="C23" s="138" t="s">
        <v>33</v>
      </c>
      <c r="D23" s="142">
        <f>'FTE Staff and Finance'!P18</f>
        <v>0</v>
      </c>
      <c r="E23" s="141">
        <f>'FTE Staff and Finance'!Q18</f>
        <v>0</v>
      </c>
      <c r="F23" s="141">
        <f t="shared" si="0"/>
        <v>0</v>
      </c>
    </row>
    <row r="24" spans="1:6" x14ac:dyDescent="0.35">
      <c r="A24" s="1">
        <v>0</v>
      </c>
      <c r="C24" s="62" t="s">
        <v>5</v>
      </c>
      <c r="D24" s="143">
        <f>'FTE Staff and Finance'!P19</f>
        <v>0</v>
      </c>
      <c r="E24" s="144">
        <f>'FTE Staff and Finance'!Q19</f>
        <v>0</v>
      </c>
      <c r="F24" s="144">
        <f t="shared" si="0"/>
        <v>0</v>
      </c>
    </row>
    <row r="27" spans="1:6" s="52" customFormat="1" ht="21" customHeight="1" x14ac:dyDescent="0.35">
      <c r="C27" s="186" t="s">
        <v>155</v>
      </c>
      <c r="D27" s="186"/>
      <c r="E27" s="186"/>
      <c r="F27" s="186"/>
    </row>
    <row r="28" spans="1:6" ht="49" customHeight="1" x14ac:dyDescent="0.35">
      <c r="C28" s="14" t="s">
        <v>11</v>
      </c>
      <c r="D28" s="41" t="s">
        <v>153</v>
      </c>
    </row>
    <row r="29" spans="1:6" x14ac:dyDescent="0.35">
      <c r="A29" s="1" t="s">
        <v>132</v>
      </c>
      <c r="C29" s="138" t="s">
        <v>8</v>
      </c>
      <c r="D29" s="141">
        <f>'FTE Staff and Finance'!E28</f>
        <v>0</v>
      </c>
    </row>
    <row r="30" spans="1:6" x14ac:dyDescent="0.35">
      <c r="A30" s="1" t="s">
        <v>133</v>
      </c>
      <c r="C30" s="138" t="s">
        <v>35</v>
      </c>
      <c r="D30" s="141">
        <f>'FTE Staff and Finance'!E29</f>
        <v>0</v>
      </c>
    </row>
    <row r="31" spans="1:6" x14ac:dyDescent="0.35">
      <c r="A31" s="1" t="s">
        <v>134</v>
      </c>
      <c r="C31" s="138" t="s">
        <v>36</v>
      </c>
      <c r="D31" s="141">
        <f>'FTE Staff and Finance'!E30</f>
        <v>0</v>
      </c>
    </row>
    <row r="32" spans="1:6" x14ac:dyDescent="0.35">
      <c r="A32" s="1" t="s">
        <v>135</v>
      </c>
      <c r="C32" s="138" t="s">
        <v>7</v>
      </c>
      <c r="D32" s="141">
        <f>'FTE Staff and Finance'!E31</f>
        <v>0</v>
      </c>
    </row>
    <row r="33" spans="1:6" x14ac:dyDescent="0.35">
      <c r="A33" s="1" t="s">
        <v>136</v>
      </c>
      <c r="C33" s="138" t="s">
        <v>34</v>
      </c>
      <c r="D33" s="141">
        <f>'FTE Staff and Finance'!E32</f>
        <v>0</v>
      </c>
    </row>
    <row r="34" spans="1:6" x14ac:dyDescent="0.35">
      <c r="A34" s="1" t="s">
        <v>137</v>
      </c>
      <c r="C34" s="138" t="s">
        <v>9</v>
      </c>
      <c r="D34" s="141">
        <f>'FTE Staff and Finance'!E33</f>
        <v>0</v>
      </c>
    </row>
    <row r="35" spans="1:6" x14ac:dyDescent="0.35">
      <c r="A35" s="1" t="s">
        <v>138</v>
      </c>
      <c r="C35" s="138" t="s">
        <v>10</v>
      </c>
      <c r="D35" s="141">
        <f>'FTE Staff and Finance'!E34</f>
        <v>0</v>
      </c>
    </row>
    <row r="36" spans="1:6" x14ac:dyDescent="0.35">
      <c r="A36" s="1" t="s">
        <v>139</v>
      </c>
      <c r="C36" s="138" t="s">
        <v>152</v>
      </c>
      <c r="D36" s="141">
        <f>'FTE Staff and Finance'!E35</f>
        <v>0</v>
      </c>
    </row>
    <row r="37" spans="1:6" x14ac:dyDescent="0.35">
      <c r="A37" s="1" t="s">
        <v>140</v>
      </c>
      <c r="C37" s="62" t="s">
        <v>5</v>
      </c>
      <c r="D37" s="144">
        <f>'FTE Staff and Finance'!E36</f>
        <v>0</v>
      </c>
    </row>
    <row r="40" spans="1:6" s="52" customFormat="1" ht="21" customHeight="1" x14ac:dyDescent="0.35">
      <c r="C40" s="185" t="s">
        <v>156</v>
      </c>
      <c r="D40" s="185"/>
      <c r="E40" s="185"/>
      <c r="F40" s="185"/>
    </row>
    <row r="41" spans="1:6" s="6" customFormat="1" ht="20" customHeight="1" x14ac:dyDescent="0.35">
      <c r="A41" s="53" t="s">
        <v>141</v>
      </c>
      <c r="C41" s="139" t="s">
        <v>13</v>
      </c>
      <c r="D41" s="140">
        <f>'FTE Staff and Finance'!E41</f>
        <v>0</v>
      </c>
      <c r="E41" s="54"/>
      <c r="F41" s="54"/>
    </row>
    <row r="42" spans="1:6" s="6" customFormat="1" ht="20" customHeight="1" x14ac:dyDescent="0.35">
      <c r="C42" s="139" t="s">
        <v>406</v>
      </c>
      <c r="D42" s="140">
        <f>IF(ISERROR(SUM(D41/D11))=TRUE,0,SUM(D41/D11))</f>
        <v>0</v>
      </c>
      <c r="E42" s="54"/>
      <c r="F42" s="54"/>
    </row>
  </sheetData>
  <mergeCells count="6">
    <mergeCell ref="C40:F40"/>
    <mergeCell ref="C2:F2"/>
    <mergeCell ref="C4:F4"/>
    <mergeCell ref="C6:F6"/>
    <mergeCell ref="C14:F14"/>
    <mergeCell ref="C27:F27"/>
  </mergeCells>
  <pageMargins left="0.7" right="0.7" top="0.75" bottom="0.75" header="0.3" footer="0.3"/>
  <pageSetup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BE6AA-32C2-4016-BD3E-4A02BABBB66F}">
  <dimension ref="B2:J101"/>
  <sheetViews>
    <sheetView workbookViewId="0">
      <selection activeCell="B2" sqref="B2:J2"/>
    </sheetView>
  </sheetViews>
  <sheetFormatPr defaultRowHeight="14.5" x14ac:dyDescent="0.35"/>
  <cols>
    <col min="1" max="1" width="3.26953125" style="1" customWidth="1"/>
    <col min="2" max="2" width="60.1796875" style="38" customWidth="1"/>
    <col min="3" max="7" width="13.26953125" style="3" customWidth="1"/>
    <col min="8" max="9" width="14.90625" style="3" customWidth="1"/>
    <col min="10" max="10" width="11.1796875" style="1" customWidth="1"/>
    <col min="11" max="12" width="8.7265625" style="1"/>
    <col min="13" max="13" width="44.26953125" style="1" customWidth="1"/>
    <col min="14" max="16384" width="8.7265625" style="1"/>
  </cols>
  <sheetData>
    <row r="2" spans="2:10" ht="23.5" customHeight="1" x14ac:dyDescent="0.35">
      <c r="B2" s="181" t="s">
        <v>2309</v>
      </c>
      <c r="C2" s="181"/>
      <c r="D2" s="181"/>
      <c r="E2" s="181"/>
      <c r="F2" s="181"/>
      <c r="G2" s="181"/>
      <c r="H2" s="181"/>
      <c r="I2" s="181"/>
      <c r="J2" s="181"/>
    </row>
    <row r="4" spans="2:10" x14ac:dyDescent="0.35">
      <c r="B4" s="69" t="s">
        <v>172</v>
      </c>
    </row>
    <row r="5" spans="2:10" ht="49" customHeight="1" x14ac:dyDescent="0.35">
      <c r="B5" s="180" t="s">
        <v>173</v>
      </c>
      <c r="C5" s="180"/>
      <c r="D5" s="180"/>
      <c r="E5" s="180"/>
      <c r="F5" s="180"/>
      <c r="G5" s="180"/>
      <c r="H5" s="180"/>
      <c r="I5" s="180"/>
      <c r="J5" s="180"/>
    </row>
    <row r="6" spans="2:10" ht="65" customHeight="1" x14ac:dyDescent="0.35">
      <c r="B6" s="180" t="s">
        <v>174</v>
      </c>
      <c r="C6" s="180"/>
      <c r="D6" s="180"/>
      <c r="E6" s="180"/>
      <c r="F6" s="180"/>
      <c r="G6" s="180"/>
      <c r="H6" s="180"/>
      <c r="I6" s="180"/>
      <c r="J6" s="180"/>
    </row>
    <row r="7" spans="2:10" ht="25" customHeight="1" x14ac:dyDescent="0.35">
      <c r="B7" s="180" t="s">
        <v>175</v>
      </c>
      <c r="C7" s="180"/>
      <c r="D7" s="180"/>
      <c r="E7" s="180"/>
      <c r="F7" s="180"/>
      <c r="G7" s="180"/>
      <c r="H7" s="180"/>
      <c r="I7" s="180"/>
      <c r="J7" s="180"/>
    </row>
    <row r="8" spans="2:10" x14ac:dyDescent="0.35">
      <c r="B8" s="70" t="s">
        <v>176</v>
      </c>
      <c r="C8" s="66"/>
      <c r="D8" s="66"/>
      <c r="E8" s="66"/>
      <c r="F8" s="66"/>
      <c r="G8" s="66"/>
      <c r="H8" s="66"/>
      <c r="I8" s="66"/>
      <c r="J8" s="66"/>
    </row>
    <row r="9" spans="2:10" x14ac:dyDescent="0.35">
      <c r="B9" s="71" t="s">
        <v>177</v>
      </c>
      <c r="C9" s="66"/>
      <c r="D9" s="66"/>
      <c r="E9" s="66"/>
      <c r="F9" s="66"/>
      <c r="G9" s="66"/>
      <c r="H9" s="66"/>
      <c r="I9" s="66"/>
      <c r="J9" s="66"/>
    </row>
    <row r="10" spans="2:10" x14ac:dyDescent="0.35">
      <c r="B10" s="71" t="s">
        <v>178</v>
      </c>
      <c r="C10" s="66"/>
      <c r="D10" s="66"/>
      <c r="E10" s="66"/>
      <c r="F10" s="66"/>
      <c r="G10" s="66"/>
      <c r="H10" s="66"/>
      <c r="I10" s="66"/>
      <c r="J10" s="66"/>
    </row>
    <row r="11" spans="2:10" x14ac:dyDescent="0.35">
      <c r="B11" s="66"/>
      <c r="C11" s="66"/>
      <c r="D11" s="66"/>
      <c r="E11" s="66"/>
      <c r="F11" s="66"/>
      <c r="G11" s="66"/>
      <c r="H11" s="66"/>
      <c r="I11" s="66"/>
      <c r="J11" s="66"/>
    </row>
    <row r="12" spans="2:10" x14ac:dyDescent="0.35">
      <c r="B12" s="72" t="s">
        <v>179</v>
      </c>
    </row>
    <row r="13" spans="2:10" ht="60.5" customHeight="1" x14ac:dyDescent="0.35">
      <c r="B13" s="180" t="s">
        <v>180</v>
      </c>
      <c r="C13" s="180"/>
      <c r="D13" s="180"/>
      <c r="E13" s="180"/>
      <c r="F13" s="180"/>
      <c r="G13" s="180"/>
      <c r="H13" s="180"/>
      <c r="I13" s="180"/>
      <c r="J13" s="180"/>
    </row>
    <row r="14" spans="2:10" x14ac:dyDescent="0.35">
      <c r="B14" s="69"/>
      <c r="C14" s="69"/>
      <c r="D14" s="69"/>
      <c r="E14" s="69"/>
      <c r="F14" s="69"/>
      <c r="G14" s="69"/>
    </row>
    <row r="15" spans="2:10" x14ac:dyDescent="0.35">
      <c r="B15" s="72" t="s">
        <v>181</v>
      </c>
      <c r="C15" s="69"/>
      <c r="D15" s="69"/>
      <c r="E15" s="69"/>
      <c r="F15" s="69"/>
      <c r="G15" s="69"/>
    </row>
    <row r="16" spans="2:10" ht="34.5" customHeight="1" x14ac:dyDescent="0.35">
      <c r="B16" s="180" t="s">
        <v>182</v>
      </c>
      <c r="C16" s="180"/>
      <c r="D16" s="180"/>
      <c r="E16" s="180"/>
      <c r="F16" s="180"/>
      <c r="G16" s="180"/>
      <c r="H16" s="180"/>
      <c r="I16" s="180"/>
      <c r="J16" s="180"/>
    </row>
    <row r="17" spans="2:10" x14ac:dyDescent="0.35">
      <c r="B17" s="69"/>
      <c r="C17" s="69"/>
      <c r="D17" s="69"/>
      <c r="E17" s="69"/>
      <c r="F17" s="69"/>
      <c r="G17" s="69"/>
    </row>
    <row r="18" spans="2:10" ht="32.5" customHeight="1" x14ac:dyDescent="0.35">
      <c r="B18" s="180" t="s">
        <v>183</v>
      </c>
      <c r="C18" s="180"/>
      <c r="D18" s="180"/>
      <c r="E18" s="180"/>
      <c r="F18" s="180"/>
      <c r="G18" s="180"/>
      <c r="H18" s="180"/>
      <c r="I18" s="180"/>
      <c r="J18" s="180"/>
    </row>
    <row r="19" spans="2:10" x14ac:dyDescent="0.35">
      <c r="B19" s="69"/>
      <c r="C19" s="69"/>
      <c r="D19" s="69"/>
      <c r="E19" s="69"/>
      <c r="F19" s="69"/>
      <c r="G19" s="69"/>
    </row>
    <row r="20" spans="2:10" x14ac:dyDescent="0.35">
      <c r="B20" s="72"/>
      <c r="C20" s="69"/>
      <c r="D20" s="69"/>
      <c r="E20" s="69"/>
      <c r="F20" s="69"/>
      <c r="G20" s="69"/>
    </row>
    <row r="21" spans="2:10" x14ac:dyDescent="0.35">
      <c r="B21" s="69"/>
      <c r="C21" s="69"/>
      <c r="D21" s="69"/>
      <c r="E21" s="69"/>
      <c r="F21" s="69"/>
      <c r="G21" s="69"/>
    </row>
    <row r="22" spans="2:10" x14ac:dyDescent="0.35">
      <c r="B22" s="69"/>
      <c r="C22" s="69"/>
      <c r="D22" s="69"/>
      <c r="E22" s="69"/>
      <c r="F22" s="69"/>
      <c r="G22" s="69"/>
    </row>
    <row r="23" spans="2:10" x14ac:dyDescent="0.35">
      <c r="B23" s="69"/>
      <c r="C23" s="69"/>
      <c r="D23" s="69"/>
      <c r="E23" s="69"/>
      <c r="F23" s="69"/>
      <c r="G23" s="69"/>
    </row>
    <row r="24" spans="2:10" x14ac:dyDescent="0.35">
      <c r="B24" s="69"/>
      <c r="C24" s="69"/>
      <c r="D24" s="69"/>
      <c r="E24" s="69"/>
      <c r="F24" s="69"/>
      <c r="G24" s="69"/>
    </row>
    <row r="25" spans="2:10" x14ac:dyDescent="0.35">
      <c r="B25" s="69"/>
      <c r="C25" s="69"/>
      <c r="D25" s="69"/>
      <c r="E25" s="69"/>
      <c r="F25" s="69"/>
      <c r="G25" s="69"/>
    </row>
    <row r="26" spans="2:10" x14ac:dyDescent="0.35">
      <c r="B26" s="69"/>
      <c r="C26" s="69"/>
      <c r="D26" s="69"/>
      <c r="E26" s="69"/>
      <c r="F26" s="69"/>
      <c r="G26" s="69"/>
    </row>
    <row r="27" spans="2:10" x14ac:dyDescent="0.35">
      <c r="B27" s="69"/>
      <c r="C27" s="69"/>
      <c r="D27" s="69"/>
      <c r="E27" s="69"/>
      <c r="F27" s="69"/>
      <c r="G27" s="69"/>
    </row>
    <row r="28" spans="2:10" x14ac:dyDescent="0.35">
      <c r="B28" s="69"/>
      <c r="C28" s="69"/>
      <c r="D28" s="69"/>
      <c r="E28" s="69"/>
      <c r="F28" s="69"/>
      <c r="G28" s="69"/>
    </row>
    <row r="29" spans="2:10" x14ac:dyDescent="0.35">
      <c r="B29" s="69"/>
      <c r="C29" s="69"/>
      <c r="D29" s="69"/>
      <c r="E29" s="69"/>
      <c r="F29" s="69"/>
      <c r="G29" s="69"/>
    </row>
    <row r="30" spans="2:10" x14ac:dyDescent="0.35">
      <c r="B30" s="69"/>
      <c r="C30" s="69"/>
      <c r="D30" s="69"/>
      <c r="E30" s="69"/>
      <c r="F30" s="69"/>
      <c r="G30" s="69"/>
    </row>
    <row r="31" spans="2:10" x14ac:dyDescent="0.35">
      <c r="B31" s="72"/>
      <c r="C31" s="69"/>
      <c r="D31" s="69"/>
      <c r="E31" s="69"/>
      <c r="F31" s="69"/>
      <c r="G31" s="69"/>
    </row>
    <row r="32" spans="2:10" x14ac:dyDescent="0.35">
      <c r="B32" s="69"/>
      <c r="C32" s="69"/>
      <c r="D32" s="69"/>
      <c r="E32" s="69"/>
      <c r="F32" s="69"/>
      <c r="G32" s="69"/>
    </row>
    <row r="33" spans="2:10" x14ac:dyDescent="0.35">
      <c r="B33" s="69"/>
      <c r="C33" s="69"/>
      <c r="D33" s="69"/>
      <c r="E33" s="69"/>
      <c r="F33" s="69"/>
      <c r="G33" s="69"/>
    </row>
    <row r="34" spans="2:10" x14ac:dyDescent="0.35">
      <c r="B34" s="72"/>
      <c r="C34" s="69"/>
      <c r="D34" s="69"/>
      <c r="E34" s="69"/>
      <c r="F34" s="69"/>
      <c r="G34" s="69"/>
    </row>
    <row r="35" spans="2:10" ht="29.5" customHeight="1" x14ac:dyDescent="0.35">
      <c r="B35" s="180"/>
      <c r="C35" s="180"/>
      <c r="D35" s="180"/>
      <c r="E35" s="180"/>
      <c r="F35" s="180"/>
      <c r="G35" s="180"/>
      <c r="H35" s="180"/>
      <c r="I35" s="180"/>
      <c r="J35" s="180"/>
    </row>
    <row r="36" spans="2:10" x14ac:dyDescent="0.35">
      <c r="B36" s="69"/>
      <c r="C36" s="69"/>
      <c r="D36" s="69"/>
      <c r="E36" s="69"/>
      <c r="F36" s="69"/>
      <c r="G36" s="69"/>
    </row>
    <row r="37" spans="2:10" x14ac:dyDescent="0.35">
      <c r="B37" s="69"/>
      <c r="C37" s="69"/>
      <c r="D37" s="69"/>
      <c r="E37" s="69"/>
      <c r="F37" s="69"/>
      <c r="G37" s="69"/>
    </row>
    <row r="38" spans="2:10" x14ac:dyDescent="0.35">
      <c r="B38" s="69"/>
      <c r="C38" s="69"/>
      <c r="D38" s="69"/>
      <c r="E38" s="69"/>
      <c r="F38" s="69"/>
      <c r="G38" s="69"/>
    </row>
    <row r="39" spans="2:10" x14ac:dyDescent="0.35">
      <c r="B39" s="72"/>
      <c r="C39" s="69"/>
      <c r="D39" s="69"/>
      <c r="E39" s="69"/>
      <c r="F39" s="69"/>
      <c r="G39" s="69"/>
    </row>
    <row r="40" spans="2:10" ht="31.5" customHeight="1" x14ac:dyDescent="0.35">
      <c r="B40" s="180"/>
      <c r="C40" s="180"/>
      <c r="D40" s="180"/>
      <c r="E40" s="180"/>
      <c r="F40" s="180"/>
      <c r="G40" s="180"/>
      <c r="H40" s="180"/>
      <c r="I40" s="180"/>
      <c r="J40" s="180"/>
    </row>
    <row r="41" spans="2:10" x14ac:dyDescent="0.35">
      <c r="B41" s="71"/>
      <c r="C41" s="69"/>
      <c r="D41" s="69"/>
      <c r="E41" s="69"/>
      <c r="F41" s="69"/>
      <c r="G41" s="69"/>
    </row>
    <row r="42" spans="2:10" x14ac:dyDescent="0.35">
      <c r="B42" s="71"/>
      <c r="C42" s="69"/>
      <c r="D42" s="69"/>
      <c r="E42" s="69"/>
      <c r="F42" s="69"/>
      <c r="G42" s="69"/>
    </row>
    <row r="43" spans="2:10" x14ac:dyDescent="0.35">
      <c r="B43" s="71"/>
      <c r="C43" s="69"/>
      <c r="D43" s="69"/>
      <c r="E43" s="69"/>
      <c r="F43" s="69"/>
      <c r="G43" s="69"/>
    </row>
    <row r="44" spans="2:10" x14ac:dyDescent="0.35">
      <c r="B44" s="71"/>
      <c r="C44" s="69"/>
      <c r="D44" s="69"/>
      <c r="E44" s="69"/>
      <c r="F44" s="69"/>
      <c r="G44" s="69"/>
    </row>
    <row r="45" spans="2:10" x14ac:dyDescent="0.35">
      <c r="B45" s="71"/>
      <c r="C45" s="69"/>
      <c r="D45" s="69"/>
      <c r="E45" s="69"/>
      <c r="F45" s="69"/>
      <c r="G45" s="69"/>
    </row>
    <row r="46" spans="2:10" x14ac:dyDescent="0.35">
      <c r="B46" s="71"/>
      <c r="C46" s="69"/>
      <c r="D46" s="69"/>
      <c r="E46" s="69"/>
      <c r="F46" s="69"/>
      <c r="G46" s="69"/>
    </row>
    <row r="47" spans="2:10" x14ac:dyDescent="0.35">
      <c r="B47" s="69"/>
      <c r="C47" s="69"/>
      <c r="D47" s="69"/>
      <c r="E47" s="69"/>
      <c r="F47" s="69"/>
      <c r="G47" s="69"/>
    </row>
    <row r="48" spans="2:10" x14ac:dyDescent="0.35">
      <c r="B48" s="72"/>
      <c r="C48" s="69"/>
      <c r="D48" s="69"/>
      <c r="E48" s="69"/>
      <c r="F48" s="69"/>
      <c r="G48" s="69"/>
    </row>
    <row r="49" spans="2:10" ht="30" customHeight="1" x14ac:dyDescent="0.35">
      <c r="B49" s="180"/>
      <c r="C49" s="180"/>
      <c r="D49" s="180"/>
      <c r="E49" s="180"/>
      <c r="F49" s="180"/>
      <c r="G49" s="180"/>
      <c r="H49" s="180"/>
      <c r="I49" s="180"/>
      <c r="J49" s="180"/>
    </row>
    <row r="50" spans="2:10" x14ac:dyDescent="0.35">
      <c r="B50" s="69"/>
      <c r="C50" s="69"/>
      <c r="D50" s="69"/>
      <c r="E50" s="69"/>
      <c r="F50" s="69"/>
      <c r="G50" s="69"/>
    </row>
    <row r="51" spans="2:10" x14ac:dyDescent="0.35">
      <c r="B51" s="72"/>
      <c r="C51" s="69"/>
      <c r="D51" s="69"/>
      <c r="E51" s="69"/>
      <c r="F51" s="69"/>
      <c r="G51" s="69"/>
    </row>
    <row r="52" spans="2:10" x14ac:dyDescent="0.35">
      <c r="B52" s="71"/>
      <c r="C52" s="71"/>
      <c r="D52" s="71"/>
      <c r="E52" s="71"/>
      <c r="F52" s="71"/>
      <c r="G52" s="71"/>
      <c r="H52" s="71"/>
      <c r="I52" s="71"/>
      <c r="J52" s="71"/>
    </row>
    <row r="53" spans="2:10" x14ac:dyDescent="0.35">
      <c r="B53" s="71"/>
      <c r="C53" s="71"/>
      <c r="D53" s="71"/>
      <c r="E53" s="71"/>
      <c r="F53" s="71"/>
      <c r="G53" s="71"/>
      <c r="H53" s="71"/>
      <c r="I53" s="71"/>
      <c r="J53" s="71"/>
    </row>
    <row r="54" spans="2:10" ht="31" customHeight="1" x14ac:dyDescent="0.35">
      <c r="B54" s="187"/>
      <c r="C54" s="187"/>
      <c r="D54" s="187"/>
      <c r="E54" s="187"/>
      <c r="F54" s="187"/>
      <c r="G54" s="187"/>
      <c r="H54" s="187"/>
      <c r="I54" s="187"/>
      <c r="J54" s="187"/>
    </row>
    <row r="55" spans="2:10" x14ac:dyDescent="0.35">
      <c r="B55" s="71"/>
      <c r="C55" s="71"/>
      <c r="D55" s="71"/>
      <c r="E55" s="71"/>
      <c r="F55" s="71"/>
      <c r="G55" s="71"/>
      <c r="H55" s="71"/>
      <c r="I55" s="71"/>
      <c r="J55" s="71"/>
    </row>
    <row r="56" spans="2:10" x14ac:dyDescent="0.35">
      <c r="B56" s="69"/>
      <c r="C56" s="69"/>
      <c r="D56" s="69"/>
      <c r="E56" s="69"/>
      <c r="F56" s="69"/>
      <c r="G56" s="69"/>
    </row>
    <row r="57" spans="2:10" x14ac:dyDescent="0.35">
      <c r="B57" s="72"/>
      <c r="C57" s="69"/>
      <c r="D57" s="69"/>
      <c r="E57" s="69"/>
      <c r="F57" s="69"/>
      <c r="G57" s="69"/>
    </row>
    <row r="58" spans="2:10" x14ac:dyDescent="0.35">
      <c r="B58" s="69"/>
      <c r="C58" s="69"/>
      <c r="D58" s="69"/>
      <c r="E58" s="69"/>
      <c r="F58" s="69"/>
      <c r="G58" s="69"/>
    </row>
    <row r="59" spans="2:10" x14ac:dyDescent="0.35">
      <c r="B59" s="69"/>
      <c r="C59" s="69"/>
      <c r="D59" s="69"/>
      <c r="E59" s="69"/>
      <c r="F59" s="69"/>
      <c r="G59" s="69"/>
    </row>
    <row r="60" spans="2:10" x14ac:dyDescent="0.35">
      <c r="B60" s="72"/>
      <c r="C60" s="69"/>
      <c r="D60" s="69"/>
      <c r="E60" s="69"/>
      <c r="F60" s="69"/>
      <c r="G60" s="69"/>
    </row>
    <row r="61" spans="2:10" x14ac:dyDescent="0.35">
      <c r="B61" s="69"/>
      <c r="C61" s="69"/>
      <c r="D61" s="69"/>
      <c r="E61" s="69"/>
      <c r="F61" s="69"/>
      <c r="G61" s="69"/>
    </row>
    <row r="62" spans="2:10" x14ac:dyDescent="0.35">
      <c r="B62" s="69"/>
      <c r="C62" s="69"/>
      <c r="D62" s="69"/>
      <c r="E62" s="69"/>
      <c r="F62" s="69"/>
      <c r="G62" s="69"/>
    </row>
    <row r="63" spans="2:10" x14ac:dyDescent="0.35">
      <c r="B63" s="69"/>
      <c r="C63" s="69"/>
      <c r="D63" s="69"/>
      <c r="E63" s="69"/>
      <c r="F63" s="69"/>
      <c r="G63" s="69"/>
    </row>
    <row r="64" spans="2:10" x14ac:dyDescent="0.35">
      <c r="B64" s="72"/>
      <c r="C64" s="69"/>
      <c r="D64" s="69"/>
      <c r="E64" s="69"/>
      <c r="F64" s="69"/>
      <c r="G64" s="69"/>
    </row>
    <row r="65" spans="2:7" x14ac:dyDescent="0.35">
      <c r="B65" s="69"/>
      <c r="C65" s="69"/>
      <c r="D65" s="69"/>
      <c r="E65" s="69"/>
      <c r="F65" s="69"/>
      <c r="G65" s="69"/>
    </row>
    <row r="66" spans="2:7" x14ac:dyDescent="0.35">
      <c r="B66" s="69"/>
      <c r="C66" s="69"/>
      <c r="D66" s="69"/>
      <c r="E66" s="69"/>
      <c r="F66" s="69"/>
      <c r="G66" s="69"/>
    </row>
    <row r="67" spans="2:7" x14ac:dyDescent="0.35">
      <c r="B67" s="69"/>
      <c r="C67" s="69"/>
      <c r="D67" s="69"/>
      <c r="E67" s="69"/>
      <c r="F67" s="69"/>
      <c r="G67" s="69"/>
    </row>
    <row r="68" spans="2:7" x14ac:dyDescent="0.35">
      <c r="B68" s="69"/>
      <c r="C68" s="69"/>
      <c r="D68" s="69"/>
      <c r="E68" s="69"/>
      <c r="F68" s="69"/>
      <c r="G68" s="69"/>
    </row>
    <row r="69" spans="2:7" x14ac:dyDescent="0.35">
      <c r="B69" s="69"/>
      <c r="C69" s="69"/>
      <c r="D69" s="69"/>
      <c r="E69" s="69"/>
      <c r="F69" s="69"/>
      <c r="G69" s="69"/>
    </row>
    <row r="70" spans="2:7" x14ac:dyDescent="0.35">
      <c r="B70" s="69"/>
      <c r="C70" s="69"/>
      <c r="D70" s="69"/>
      <c r="E70" s="69"/>
      <c r="F70" s="69"/>
      <c r="G70" s="69"/>
    </row>
    <row r="71" spans="2:7" x14ac:dyDescent="0.35">
      <c r="B71" s="69"/>
      <c r="C71" s="69"/>
      <c r="D71" s="69"/>
      <c r="E71" s="69"/>
      <c r="F71" s="69"/>
      <c r="G71" s="69"/>
    </row>
    <row r="72" spans="2:7" x14ac:dyDescent="0.35">
      <c r="B72" s="69"/>
      <c r="C72" s="69"/>
      <c r="D72" s="69"/>
      <c r="E72" s="69"/>
      <c r="F72" s="69"/>
      <c r="G72" s="69"/>
    </row>
    <row r="73" spans="2:7" x14ac:dyDescent="0.35">
      <c r="B73" s="69"/>
      <c r="C73" s="69"/>
      <c r="D73" s="69"/>
      <c r="E73" s="69"/>
      <c r="F73" s="69"/>
      <c r="G73" s="69"/>
    </row>
    <row r="74" spans="2:7" x14ac:dyDescent="0.35">
      <c r="B74" s="69"/>
      <c r="C74" s="69"/>
      <c r="D74" s="69"/>
      <c r="E74" s="69"/>
      <c r="F74" s="69"/>
      <c r="G74" s="69"/>
    </row>
    <row r="75" spans="2:7" x14ac:dyDescent="0.35">
      <c r="B75" s="69"/>
      <c r="C75" s="69"/>
      <c r="D75" s="69"/>
      <c r="E75" s="69"/>
      <c r="F75" s="69"/>
      <c r="G75" s="69"/>
    </row>
    <row r="76" spans="2:7" x14ac:dyDescent="0.35">
      <c r="B76" s="69"/>
      <c r="C76" s="69"/>
      <c r="D76" s="69"/>
      <c r="E76" s="69"/>
      <c r="F76" s="69"/>
      <c r="G76" s="69"/>
    </row>
    <row r="77" spans="2:7" x14ac:dyDescent="0.35">
      <c r="B77" s="69"/>
      <c r="C77" s="69"/>
      <c r="D77" s="69"/>
      <c r="E77" s="69"/>
      <c r="F77" s="69"/>
      <c r="G77" s="69"/>
    </row>
    <row r="78" spans="2:7" x14ac:dyDescent="0.35">
      <c r="B78" s="69"/>
      <c r="C78" s="69"/>
      <c r="D78" s="69"/>
      <c r="E78" s="69"/>
      <c r="F78" s="69"/>
      <c r="G78" s="69"/>
    </row>
    <row r="79" spans="2:7" x14ac:dyDescent="0.35">
      <c r="B79" s="69"/>
      <c r="C79" s="69"/>
      <c r="D79" s="69"/>
      <c r="E79" s="69"/>
      <c r="F79" s="69"/>
      <c r="G79" s="69"/>
    </row>
    <row r="80" spans="2:7" x14ac:dyDescent="0.35">
      <c r="B80" s="69"/>
      <c r="C80" s="69"/>
      <c r="D80" s="69"/>
      <c r="E80" s="69"/>
      <c r="F80" s="69"/>
      <c r="G80" s="69"/>
    </row>
    <row r="81" spans="2:7" x14ac:dyDescent="0.35">
      <c r="B81" s="69"/>
      <c r="C81" s="69"/>
      <c r="D81" s="69"/>
      <c r="E81" s="69"/>
      <c r="F81" s="69"/>
      <c r="G81" s="69"/>
    </row>
    <row r="82" spans="2:7" x14ac:dyDescent="0.35">
      <c r="B82" s="69"/>
      <c r="C82" s="69"/>
      <c r="D82" s="69"/>
      <c r="E82" s="69"/>
      <c r="F82" s="69"/>
      <c r="G82" s="69"/>
    </row>
    <row r="83" spans="2:7" x14ac:dyDescent="0.35">
      <c r="B83" s="69"/>
      <c r="C83" s="69"/>
      <c r="D83" s="69"/>
      <c r="E83" s="69"/>
      <c r="F83" s="69"/>
      <c r="G83" s="69"/>
    </row>
    <row r="84" spans="2:7" x14ac:dyDescent="0.35">
      <c r="B84" s="69"/>
      <c r="C84" s="69"/>
      <c r="D84" s="69"/>
      <c r="E84" s="69"/>
      <c r="F84" s="69"/>
      <c r="G84" s="69"/>
    </row>
    <row r="85" spans="2:7" x14ac:dyDescent="0.35">
      <c r="B85" s="69"/>
      <c r="C85" s="69"/>
      <c r="D85" s="69"/>
      <c r="E85" s="69"/>
      <c r="F85" s="69"/>
      <c r="G85" s="69"/>
    </row>
    <row r="86" spans="2:7" x14ac:dyDescent="0.35">
      <c r="B86" s="69"/>
      <c r="C86" s="69"/>
      <c r="D86" s="69"/>
      <c r="E86" s="69"/>
      <c r="F86" s="69"/>
      <c r="G86" s="69"/>
    </row>
    <row r="87" spans="2:7" x14ac:dyDescent="0.35">
      <c r="B87" s="69"/>
      <c r="C87" s="69"/>
      <c r="D87" s="69"/>
      <c r="E87" s="69"/>
      <c r="F87" s="69"/>
      <c r="G87" s="69"/>
    </row>
    <row r="88" spans="2:7" x14ac:dyDescent="0.35">
      <c r="B88" s="69"/>
      <c r="C88" s="69"/>
      <c r="D88" s="69"/>
      <c r="E88" s="69"/>
      <c r="F88" s="69"/>
      <c r="G88" s="69"/>
    </row>
    <row r="89" spans="2:7" x14ac:dyDescent="0.35">
      <c r="B89" s="69"/>
      <c r="C89" s="69"/>
      <c r="D89" s="69"/>
      <c r="E89" s="69"/>
      <c r="F89" s="69"/>
      <c r="G89" s="69"/>
    </row>
    <row r="90" spans="2:7" x14ac:dyDescent="0.35">
      <c r="B90" s="69"/>
      <c r="C90" s="69"/>
      <c r="D90" s="69"/>
      <c r="E90" s="69"/>
      <c r="F90" s="69"/>
      <c r="G90" s="69"/>
    </row>
    <row r="91" spans="2:7" x14ac:dyDescent="0.35">
      <c r="B91" s="69"/>
      <c r="C91" s="69"/>
      <c r="D91" s="69"/>
      <c r="E91" s="69"/>
      <c r="F91" s="69"/>
      <c r="G91" s="69"/>
    </row>
    <row r="92" spans="2:7" x14ac:dyDescent="0.35">
      <c r="B92" s="69"/>
      <c r="C92" s="69"/>
      <c r="D92" s="69"/>
      <c r="E92" s="69"/>
      <c r="F92" s="69"/>
      <c r="G92" s="69"/>
    </row>
    <row r="93" spans="2:7" x14ac:dyDescent="0.35">
      <c r="B93" s="69"/>
    </row>
    <row r="94" spans="2:7" x14ac:dyDescent="0.35">
      <c r="B94" s="69"/>
    </row>
    <row r="95" spans="2:7" x14ac:dyDescent="0.35">
      <c r="B95" s="69"/>
    </row>
    <row r="96" spans="2:7" x14ac:dyDescent="0.35">
      <c r="B96" s="69"/>
    </row>
    <row r="97" spans="2:2" x14ac:dyDescent="0.35">
      <c r="B97" s="69"/>
    </row>
    <row r="98" spans="2:2" x14ac:dyDescent="0.35">
      <c r="B98" s="69"/>
    </row>
    <row r="99" spans="2:2" x14ac:dyDescent="0.35">
      <c r="B99" s="69"/>
    </row>
    <row r="100" spans="2:2" x14ac:dyDescent="0.35">
      <c r="B100" s="69"/>
    </row>
    <row r="101" spans="2:2" x14ac:dyDescent="0.35">
      <c r="B101" s="69"/>
    </row>
  </sheetData>
  <mergeCells count="11">
    <mergeCell ref="B18:J18"/>
    <mergeCell ref="B35:J35"/>
    <mergeCell ref="B40:J40"/>
    <mergeCell ref="B49:J49"/>
    <mergeCell ref="B54:J54"/>
    <mergeCell ref="B16:J16"/>
    <mergeCell ref="B2:J2"/>
    <mergeCell ref="B5:J5"/>
    <mergeCell ref="B6:J6"/>
    <mergeCell ref="B7:J7"/>
    <mergeCell ref="B13:J13"/>
  </mergeCells>
  <conditionalFormatting sqref="J36:J39 J1 J3:J4 J9:J12 J14:J15 J17 J19:J34 J41:J48 J50:J53 J55:J1048576">
    <cfRule type="iconSet" priority="1">
      <iconSet iconSet="3Symbols" showValue="0">
        <cfvo type="percent" val="0"/>
        <cfvo type="num" val="1"/>
        <cfvo type="num" val="2"/>
      </iconSet>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384E-6BB6-4FAE-B0AC-C21AEEAE5585}">
  <sheetPr>
    <pageSetUpPr fitToPage="1"/>
  </sheetPr>
  <dimension ref="B2:J249"/>
  <sheetViews>
    <sheetView workbookViewId="0">
      <selection activeCell="B6" sqref="B6:J6"/>
    </sheetView>
  </sheetViews>
  <sheetFormatPr defaultColWidth="9.08984375" defaultRowHeight="14.5" x14ac:dyDescent="0.35"/>
  <cols>
    <col min="1" max="1" width="3.453125" style="1" customWidth="1"/>
    <col min="2" max="2" width="73.6328125" style="1" customWidth="1"/>
    <col min="3" max="10" width="12.7265625" style="1" customWidth="1"/>
    <col min="11" max="16384" width="9.08984375" style="1"/>
  </cols>
  <sheetData>
    <row r="2" spans="2:10" ht="26.25" customHeight="1" x14ac:dyDescent="0.35">
      <c r="B2" s="181" t="s">
        <v>2310</v>
      </c>
      <c r="C2" s="181"/>
      <c r="D2" s="181"/>
      <c r="E2" s="181"/>
      <c r="F2" s="181"/>
      <c r="G2" s="181"/>
      <c r="H2" s="181"/>
      <c r="I2" s="181"/>
      <c r="J2" s="181"/>
    </row>
    <row r="3" spans="2:10" ht="16" customHeight="1" x14ac:dyDescent="0.35"/>
    <row r="4" spans="2:10" ht="31" customHeight="1" x14ac:dyDescent="0.35">
      <c r="B4" s="196" t="s">
        <v>185</v>
      </c>
      <c r="C4" s="196"/>
      <c r="D4" s="196"/>
      <c r="E4" s="196"/>
      <c r="F4" s="196"/>
      <c r="G4" s="196"/>
      <c r="H4" s="196"/>
      <c r="I4" s="196"/>
      <c r="J4" s="196"/>
    </row>
    <row r="5" spans="2:10" ht="16" customHeight="1" x14ac:dyDescent="0.35"/>
    <row r="6" spans="2:10" ht="22.5" customHeight="1" x14ac:dyDescent="0.35">
      <c r="B6" s="192" t="s">
        <v>117</v>
      </c>
      <c r="C6" s="192"/>
      <c r="D6" s="192"/>
      <c r="E6" s="192"/>
      <c r="F6" s="192"/>
      <c r="G6" s="192"/>
      <c r="H6" s="192"/>
      <c r="I6" s="192"/>
      <c r="J6" s="192"/>
    </row>
    <row r="7" spans="2:10" ht="11.5" customHeight="1" x14ac:dyDescent="0.35"/>
    <row r="8" spans="2:10" ht="15.5" customHeight="1" x14ac:dyDescent="0.35">
      <c r="B8" s="1" t="s">
        <v>128</v>
      </c>
    </row>
    <row r="9" spans="2:10" ht="10" customHeight="1" x14ac:dyDescent="0.35"/>
    <row r="10" spans="2:10" ht="32.5" customHeight="1" x14ac:dyDescent="0.35">
      <c r="B10" s="14" t="s">
        <v>118</v>
      </c>
      <c r="C10" s="193" t="s">
        <v>186</v>
      </c>
      <c r="D10" s="193"/>
      <c r="E10" s="194" t="s">
        <v>187</v>
      </c>
      <c r="F10" s="194"/>
      <c r="G10" s="195" t="s">
        <v>403</v>
      </c>
      <c r="H10" s="195"/>
      <c r="I10" s="197" t="s">
        <v>412</v>
      </c>
      <c r="J10" s="197"/>
    </row>
    <row r="11" spans="2:10" ht="15.5" customHeight="1" x14ac:dyDescent="0.35">
      <c r="B11" s="39" t="s">
        <v>119</v>
      </c>
      <c r="C11" s="190">
        <v>0</v>
      </c>
      <c r="D11" s="190"/>
      <c r="E11" s="191">
        <v>0</v>
      </c>
      <c r="F11" s="191"/>
      <c r="G11" s="191">
        <v>0</v>
      </c>
      <c r="H11" s="191"/>
      <c r="I11" s="191">
        <f t="shared" ref="I11:I19" si="0">IF(ISERROR(SUM(SUM(SUM(SUM($C$114,$I$114,$J$114)*C11),SUM(SUM($C$183,$I$183,$J$183)*E11),SUM(SUM($C$245,$I$245,$J$245)*G11))/SUM($C$249,$I$249,$J$249)))=TRUE,0,SUM(SUM(SUM(SUM($C$114,$I$114,$J$114)*C11),SUM(SUM($C$183,$I$183,$J$183)*E11),SUM(SUM($C$245,$I$245,$J$245)*G11))/SUM($C$249,$I$249,$J$249)))</f>
        <v>0</v>
      </c>
      <c r="J11" s="191"/>
    </row>
    <row r="12" spans="2:10" ht="15.5" customHeight="1" x14ac:dyDescent="0.35">
      <c r="B12" s="39" t="s">
        <v>121</v>
      </c>
      <c r="C12" s="190">
        <v>0</v>
      </c>
      <c r="D12" s="190"/>
      <c r="E12" s="191">
        <v>0</v>
      </c>
      <c r="F12" s="191"/>
      <c r="G12" s="191">
        <v>0</v>
      </c>
      <c r="H12" s="191"/>
      <c r="I12" s="191">
        <f t="shared" si="0"/>
        <v>0</v>
      </c>
      <c r="J12" s="191"/>
    </row>
    <row r="13" spans="2:10" ht="15.5" customHeight="1" x14ac:dyDescent="0.35">
      <c r="B13" s="39" t="s">
        <v>122</v>
      </c>
      <c r="C13" s="190">
        <v>0</v>
      </c>
      <c r="D13" s="190"/>
      <c r="E13" s="191">
        <v>0</v>
      </c>
      <c r="F13" s="191"/>
      <c r="G13" s="191">
        <v>0</v>
      </c>
      <c r="H13" s="191"/>
      <c r="I13" s="191">
        <f t="shared" si="0"/>
        <v>0</v>
      </c>
      <c r="J13" s="191"/>
    </row>
    <row r="14" spans="2:10" ht="15.5" customHeight="1" x14ac:dyDescent="0.35">
      <c r="B14" s="39" t="s">
        <v>120</v>
      </c>
      <c r="C14" s="190">
        <v>0</v>
      </c>
      <c r="D14" s="190"/>
      <c r="E14" s="191">
        <v>0</v>
      </c>
      <c r="F14" s="191"/>
      <c r="G14" s="191">
        <v>0</v>
      </c>
      <c r="H14" s="191"/>
      <c r="I14" s="191">
        <f t="shared" si="0"/>
        <v>0</v>
      </c>
      <c r="J14" s="191"/>
    </row>
    <row r="15" spans="2:10" ht="15.5" customHeight="1" x14ac:dyDescent="0.35">
      <c r="B15" s="39" t="s">
        <v>404</v>
      </c>
      <c r="C15" s="190">
        <v>0</v>
      </c>
      <c r="D15" s="190"/>
      <c r="E15" s="191">
        <v>0</v>
      </c>
      <c r="F15" s="191"/>
      <c r="G15" s="191">
        <v>0</v>
      </c>
      <c r="H15" s="191"/>
      <c r="I15" s="191">
        <f t="shared" si="0"/>
        <v>0</v>
      </c>
      <c r="J15" s="191"/>
    </row>
    <row r="16" spans="2:10" ht="15.5" customHeight="1" x14ac:dyDescent="0.35">
      <c r="B16" s="39" t="s">
        <v>123</v>
      </c>
      <c r="C16" s="190">
        <v>0</v>
      </c>
      <c r="D16" s="190"/>
      <c r="E16" s="191">
        <v>0</v>
      </c>
      <c r="F16" s="191"/>
      <c r="G16" s="191">
        <v>0</v>
      </c>
      <c r="H16" s="191"/>
      <c r="I16" s="191">
        <f t="shared" si="0"/>
        <v>0</v>
      </c>
      <c r="J16" s="191"/>
    </row>
    <row r="17" spans="2:10" ht="15.5" customHeight="1" x14ac:dyDescent="0.35">
      <c r="B17" s="39" t="s">
        <v>124</v>
      </c>
      <c r="C17" s="190">
        <v>0</v>
      </c>
      <c r="D17" s="190"/>
      <c r="E17" s="191">
        <v>0</v>
      </c>
      <c r="F17" s="191"/>
      <c r="G17" s="191">
        <v>0</v>
      </c>
      <c r="H17" s="191"/>
      <c r="I17" s="191">
        <f t="shared" si="0"/>
        <v>0</v>
      </c>
      <c r="J17" s="191"/>
    </row>
    <row r="18" spans="2:10" ht="15.5" customHeight="1" x14ac:dyDescent="0.35">
      <c r="B18" s="39" t="s">
        <v>125</v>
      </c>
      <c r="C18" s="190">
        <v>0</v>
      </c>
      <c r="D18" s="190"/>
      <c r="E18" s="191">
        <v>0</v>
      </c>
      <c r="F18" s="191"/>
      <c r="G18" s="191">
        <v>0</v>
      </c>
      <c r="H18" s="191"/>
      <c r="I18" s="191">
        <f t="shared" si="0"/>
        <v>0</v>
      </c>
      <c r="J18" s="191"/>
    </row>
    <row r="19" spans="2:10" ht="15.5" customHeight="1" x14ac:dyDescent="0.35">
      <c r="B19" s="39" t="s">
        <v>126</v>
      </c>
      <c r="C19" s="190">
        <v>0</v>
      </c>
      <c r="D19" s="190"/>
      <c r="E19" s="191">
        <v>0</v>
      </c>
      <c r="F19" s="191"/>
      <c r="G19" s="191">
        <v>0</v>
      </c>
      <c r="H19" s="191"/>
      <c r="I19" s="191">
        <f t="shared" si="0"/>
        <v>0</v>
      </c>
      <c r="J19" s="191"/>
    </row>
    <row r="20" spans="2:10" ht="15.5" customHeight="1" x14ac:dyDescent="0.35">
      <c r="B20" s="40" t="s">
        <v>127</v>
      </c>
      <c r="C20" s="188">
        <f>SUM(C11:D19)</f>
        <v>0</v>
      </c>
      <c r="D20" s="188"/>
      <c r="E20" s="189">
        <f>SUM(E11:F19)</f>
        <v>0</v>
      </c>
      <c r="F20" s="189"/>
      <c r="G20" s="189">
        <f>SUM(G11:H19)</f>
        <v>0</v>
      </c>
      <c r="H20" s="189"/>
      <c r="I20" s="189">
        <f>SUM(I11:J19)</f>
        <v>0</v>
      </c>
      <c r="J20" s="189"/>
    </row>
    <row r="21" spans="2:10" ht="15.5" customHeight="1" x14ac:dyDescent="0.35"/>
    <row r="22" spans="2:10" ht="15.5" customHeight="1" x14ac:dyDescent="0.35"/>
    <row r="23" spans="2:10" ht="18.5" x14ac:dyDescent="0.35">
      <c r="B23" s="198" t="s">
        <v>189</v>
      </c>
      <c r="C23" s="198"/>
      <c r="D23" s="198"/>
      <c r="E23" s="198"/>
      <c r="F23" s="198"/>
      <c r="G23" s="198"/>
      <c r="H23" s="198"/>
      <c r="I23" s="198"/>
      <c r="J23" s="198"/>
    </row>
    <row r="24" spans="2:10" x14ac:dyDescent="0.35">
      <c r="B24" s="38"/>
      <c r="C24" s="3"/>
      <c r="D24" s="3"/>
      <c r="E24" s="3"/>
      <c r="F24" s="3"/>
      <c r="G24" s="3"/>
      <c r="H24" s="3"/>
      <c r="I24" s="3"/>
      <c r="J24" s="3"/>
    </row>
    <row r="25" spans="2:10" ht="30" customHeight="1" x14ac:dyDescent="0.35">
      <c r="B25" s="180" t="s">
        <v>2283</v>
      </c>
      <c r="C25" s="180"/>
      <c r="D25" s="180"/>
      <c r="E25" s="180"/>
      <c r="F25" s="180"/>
      <c r="G25" s="180"/>
      <c r="H25" s="180"/>
      <c r="I25" s="180"/>
      <c r="J25" s="180"/>
    </row>
    <row r="26" spans="2:10" ht="61" customHeight="1" x14ac:dyDescent="0.35">
      <c r="B26" s="180" t="s">
        <v>411</v>
      </c>
      <c r="C26" s="180"/>
      <c r="D26" s="180"/>
      <c r="E26" s="180"/>
      <c r="F26" s="180"/>
      <c r="G26" s="180"/>
      <c r="H26" s="180"/>
      <c r="I26" s="180"/>
      <c r="J26" s="180"/>
    </row>
    <row r="27" spans="2:10" ht="35.5" customHeight="1" x14ac:dyDescent="0.35">
      <c r="B27" s="180" t="s">
        <v>2311</v>
      </c>
      <c r="C27" s="180"/>
      <c r="D27" s="180"/>
      <c r="E27" s="180"/>
      <c r="F27" s="180"/>
      <c r="G27" s="180"/>
      <c r="H27" s="180"/>
      <c r="I27" s="180"/>
      <c r="J27" s="180"/>
    </row>
    <row r="28" spans="2:10" x14ac:dyDescent="0.35">
      <c r="B28" s="38"/>
      <c r="C28" s="3"/>
      <c r="D28" s="3"/>
      <c r="E28" s="3"/>
      <c r="F28" s="3"/>
      <c r="G28" s="3"/>
      <c r="H28" s="3"/>
      <c r="I28" s="3"/>
      <c r="J28" s="3"/>
    </row>
    <row r="29" spans="2:10" x14ac:dyDescent="0.35">
      <c r="B29" s="38"/>
      <c r="C29" s="3"/>
      <c r="D29" s="202" t="s">
        <v>2282</v>
      </c>
      <c r="E29" s="202"/>
      <c r="F29" s="202"/>
      <c r="G29" s="202"/>
      <c r="H29" s="3"/>
      <c r="I29" s="3"/>
      <c r="J29" s="3"/>
    </row>
    <row r="30" spans="2:10" ht="25" customHeight="1" x14ac:dyDescent="0.35">
      <c r="B30" s="199" t="s">
        <v>186</v>
      </c>
      <c r="C30" s="199"/>
      <c r="D30" s="199"/>
      <c r="E30" s="199"/>
      <c r="F30" s="199"/>
      <c r="G30" s="199"/>
      <c r="H30" s="199"/>
      <c r="I30" s="199"/>
      <c r="J30" s="199"/>
    </row>
    <row r="31" spans="2:10" ht="60" customHeight="1" x14ac:dyDescent="0.35">
      <c r="B31" s="73" t="s">
        <v>190</v>
      </c>
      <c r="C31" s="74" t="s">
        <v>191</v>
      </c>
      <c r="D31" s="74" t="s">
        <v>192</v>
      </c>
      <c r="E31" s="74" t="s">
        <v>193</v>
      </c>
      <c r="F31" s="74" t="s">
        <v>194</v>
      </c>
      <c r="G31" s="74" t="s">
        <v>195</v>
      </c>
      <c r="H31" s="74" t="s">
        <v>196</v>
      </c>
      <c r="I31" s="74" t="s">
        <v>197</v>
      </c>
      <c r="J31" s="74" t="s">
        <v>198</v>
      </c>
    </row>
    <row r="32" spans="2:10" x14ac:dyDescent="0.35">
      <c r="B32" s="75" t="s">
        <v>199</v>
      </c>
      <c r="C32" s="76">
        <v>0</v>
      </c>
      <c r="D32" s="67">
        <v>0</v>
      </c>
      <c r="E32" s="67">
        <v>0</v>
      </c>
      <c r="F32" s="67">
        <v>0</v>
      </c>
      <c r="G32" s="67">
        <v>0</v>
      </c>
      <c r="H32" s="77">
        <f>SUM(1-SUM(D32:G32))</f>
        <v>1</v>
      </c>
      <c r="I32" s="76">
        <v>0</v>
      </c>
      <c r="J32" s="76">
        <v>0</v>
      </c>
    </row>
    <row r="33" spans="2:10" x14ac:dyDescent="0.35">
      <c r="B33" s="75" t="s">
        <v>200</v>
      </c>
      <c r="C33" s="76">
        <v>0</v>
      </c>
      <c r="D33" s="67">
        <v>0</v>
      </c>
      <c r="E33" s="67">
        <v>0</v>
      </c>
      <c r="F33" s="67">
        <v>0</v>
      </c>
      <c r="G33" s="67">
        <v>0</v>
      </c>
      <c r="H33" s="77">
        <f t="shared" ref="H33:H59" si="1">SUM(1-SUM(D33:G33))</f>
        <v>1</v>
      </c>
      <c r="I33" s="76">
        <v>0</v>
      </c>
      <c r="J33" s="76">
        <v>0</v>
      </c>
    </row>
    <row r="34" spans="2:10" x14ac:dyDescent="0.35">
      <c r="B34" s="75" t="s">
        <v>201</v>
      </c>
      <c r="C34" s="76">
        <v>0</v>
      </c>
      <c r="D34" s="67">
        <v>0</v>
      </c>
      <c r="E34" s="67">
        <v>0</v>
      </c>
      <c r="F34" s="67">
        <v>0</v>
      </c>
      <c r="G34" s="67">
        <v>0</v>
      </c>
      <c r="H34" s="77">
        <f t="shared" si="1"/>
        <v>1</v>
      </c>
      <c r="I34" s="76">
        <v>0</v>
      </c>
      <c r="J34" s="76">
        <v>0</v>
      </c>
    </row>
    <row r="35" spans="2:10" x14ac:dyDescent="0.35">
      <c r="B35" s="75" t="s">
        <v>202</v>
      </c>
      <c r="C35" s="76">
        <v>0</v>
      </c>
      <c r="D35" s="67">
        <v>0</v>
      </c>
      <c r="E35" s="67">
        <v>0</v>
      </c>
      <c r="F35" s="67">
        <v>0</v>
      </c>
      <c r="G35" s="67">
        <v>0</v>
      </c>
      <c r="H35" s="77">
        <f t="shared" si="1"/>
        <v>1</v>
      </c>
      <c r="I35" s="76">
        <v>0</v>
      </c>
      <c r="J35" s="76">
        <v>0</v>
      </c>
    </row>
    <row r="36" spans="2:10" x14ac:dyDescent="0.35">
      <c r="B36" s="75" t="s">
        <v>203</v>
      </c>
      <c r="C36" s="76">
        <v>0</v>
      </c>
      <c r="D36" s="67">
        <v>0</v>
      </c>
      <c r="E36" s="67">
        <v>0</v>
      </c>
      <c r="F36" s="67">
        <v>0</v>
      </c>
      <c r="G36" s="67">
        <v>0</v>
      </c>
      <c r="H36" s="77">
        <f t="shared" si="1"/>
        <v>1</v>
      </c>
      <c r="I36" s="76">
        <v>0</v>
      </c>
      <c r="J36" s="76">
        <v>0</v>
      </c>
    </row>
    <row r="37" spans="2:10" x14ac:dyDescent="0.35">
      <c r="B37" s="75" t="s">
        <v>204</v>
      </c>
      <c r="C37" s="76">
        <v>0</v>
      </c>
      <c r="D37" s="67">
        <v>0</v>
      </c>
      <c r="E37" s="67">
        <v>0</v>
      </c>
      <c r="F37" s="67">
        <v>0</v>
      </c>
      <c r="G37" s="67">
        <v>0</v>
      </c>
      <c r="H37" s="77">
        <f t="shared" si="1"/>
        <v>1</v>
      </c>
      <c r="I37" s="76">
        <v>0</v>
      </c>
      <c r="J37" s="76">
        <v>0</v>
      </c>
    </row>
    <row r="38" spans="2:10" x14ac:dyDescent="0.35">
      <c r="B38" s="75" t="s">
        <v>205</v>
      </c>
      <c r="C38" s="76">
        <v>0</v>
      </c>
      <c r="D38" s="67">
        <v>0</v>
      </c>
      <c r="E38" s="67">
        <v>0</v>
      </c>
      <c r="F38" s="67">
        <v>0</v>
      </c>
      <c r="G38" s="67">
        <v>0</v>
      </c>
      <c r="H38" s="77">
        <f t="shared" si="1"/>
        <v>1</v>
      </c>
      <c r="I38" s="76">
        <v>0</v>
      </c>
      <c r="J38" s="76">
        <v>0</v>
      </c>
    </row>
    <row r="39" spans="2:10" x14ac:dyDescent="0.35">
      <c r="B39" s="75" t="s">
        <v>206</v>
      </c>
      <c r="C39" s="76">
        <v>0</v>
      </c>
      <c r="D39" s="67">
        <v>0</v>
      </c>
      <c r="E39" s="67">
        <v>0</v>
      </c>
      <c r="F39" s="67">
        <v>0</v>
      </c>
      <c r="G39" s="67">
        <v>0</v>
      </c>
      <c r="H39" s="77">
        <f t="shared" si="1"/>
        <v>1</v>
      </c>
      <c r="I39" s="76">
        <v>0</v>
      </c>
      <c r="J39" s="76">
        <v>0</v>
      </c>
    </row>
    <row r="40" spans="2:10" x14ac:dyDescent="0.35">
      <c r="B40" s="75" t="s">
        <v>207</v>
      </c>
      <c r="C40" s="76">
        <v>0</v>
      </c>
      <c r="D40" s="67">
        <v>0</v>
      </c>
      <c r="E40" s="67">
        <v>0</v>
      </c>
      <c r="F40" s="67">
        <v>0</v>
      </c>
      <c r="G40" s="67">
        <v>0</v>
      </c>
      <c r="H40" s="77">
        <f t="shared" si="1"/>
        <v>1</v>
      </c>
      <c r="I40" s="76">
        <v>0</v>
      </c>
      <c r="J40" s="76">
        <v>0</v>
      </c>
    </row>
    <row r="41" spans="2:10" x14ac:dyDescent="0.35">
      <c r="B41" s="75" t="s">
        <v>208</v>
      </c>
      <c r="C41" s="76">
        <v>0</v>
      </c>
      <c r="D41" s="67">
        <v>0</v>
      </c>
      <c r="E41" s="67">
        <v>0</v>
      </c>
      <c r="F41" s="67">
        <v>0</v>
      </c>
      <c r="G41" s="67">
        <v>0</v>
      </c>
      <c r="H41" s="77">
        <f t="shared" si="1"/>
        <v>1</v>
      </c>
      <c r="I41" s="76">
        <v>0</v>
      </c>
      <c r="J41" s="76">
        <v>0</v>
      </c>
    </row>
    <row r="42" spans="2:10" x14ac:dyDescent="0.35">
      <c r="B42" s="75" t="s">
        <v>209</v>
      </c>
      <c r="C42" s="76">
        <v>0</v>
      </c>
      <c r="D42" s="67">
        <v>0</v>
      </c>
      <c r="E42" s="67">
        <v>0</v>
      </c>
      <c r="F42" s="67">
        <v>0</v>
      </c>
      <c r="G42" s="67">
        <v>0</v>
      </c>
      <c r="H42" s="77">
        <f t="shared" si="1"/>
        <v>1</v>
      </c>
      <c r="I42" s="76">
        <v>0</v>
      </c>
      <c r="J42" s="76">
        <v>0</v>
      </c>
    </row>
    <row r="43" spans="2:10" x14ac:dyDescent="0.35">
      <c r="B43" s="75" t="s">
        <v>210</v>
      </c>
      <c r="C43" s="76">
        <v>0</v>
      </c>
      <c r="D43" s="67">
        <v>0</v>
      </c>
      <c r="E43" s="67">
        <v>0</v>
      </c>
      <c r="F43" s="67">
        <v>0</v>
      </c>
      <c r="G43" s="67">
        <v>0</v>
      </c>
      <c r="H43" s="77">
        <f t="shared" si="1"/>
        <v>1</v>
      </c>
      <c r="I43" s="76">
        <v>0</v>
      </c>
      <c r="J43" s="76">
        <v>0</v>
      </c>
    </row>
    <row r="44" spans="2:10" x14ac:dyDescent="0.35">
      <c r="B44" s="75" t="s">
        <v>211</v>
      </c>
      <c r="C44" s="76">
        <v>0</v>
      </c>
      <c r="D44" s="67">
        <v>0</v>
      </c>
      <c r="E44" s="67">
        <v>0</v>
      </c>
      <c r="F44" s="67">
        <v>0</v>
      </c>
      <c r="G44" s="67">
        <v>0</v>
      </c>
      <c r="H44" s="77">
        <f t="shared" si="1"/>
        <v>1</v>
      </c>
      <c r="I44" s="76">
        <v>0</v>
      </c>
      <c r="J44" s="76">
        <v>0</v>
      </c>
    </row>
    <row r="45" spans="2:10" x14ac:dyDescent="0.35">
      <c r="B45" s="75" t="s">
        <v>212</v>
      </c>
      <c r="C45" s="76">
        <v>0</v>
      </c>
      <c r="D45" s="67">
        <v>0</v>
      </c>
      <c r="E45" s="67">
        <v>0</v>
      </c>
      <c r="F45" s="67">
        <v>0</v>
      </c>
      <c r="G45" s="67">
        <v>0</v>
      </c>
      <c r="H45" s="77">
        <f t="shared" si="1"/>
        <v>1</v>
      </c>
      <c r="I45" s="76">
        <v>0</v>
      </c>
      <c r="J45" s="76">
        <v>0</v>
      </c>
    </row>
    <row r="46" spans="2:10" x14ac:dyDescent="0.35">
      <c r="B46" s="75" t="s">
        <v>213</v>
      </c>
      <c r="C46" s="76">
        <v>0</v>
      </c>
      <c r="D46" s="67">
        <v>0</v>
      </c>
      <c r="E46" s="67">
        <v>0</v>
      </c>
      <c r="F46" s="67">
        <v>0</v>
      </c>
      <c r="G46" s="67">
        <v>0</v>
      </c>
      <c r="H46" s="77">
        <f t="shared" si="1"/>
        <v>1</v>
      </c>
      <c r="I46" s="76">
        <v>0</v>
      </c>
      <c r="J46" s="76">
        <v>0</v>
      </c>
    </row>
    <row r="47" spans="2:10" x14ac:dyDescent="0.35">
      <c r="B47" s="75" t="s">
        <v>214</v>
      </c>
      <c r="C47" s="76">
        <v>0</v>
      </c>
      <c r="D47" s="67">
        <v>0</v>
      </c>
      <c r="E47" s="67">
        <v>0</v>
      </c>
      <c r="F47" s="67">
        <v>0</v>
      </c>
      <c r="G47" s="67">
        <v>0</v>
      </c>
      <c r="H47" s="77">
        <f t="shared" si="1"/>
        <v>1</v>
      </c>
      <c r="I47" s="76">
        <v>0</v>
      </c>
      <c r="J47" s="76">
        <v>0</v>
      </c>
    </row>
    <row r="48" spans="2:10" x14ac:dyDescent="0.35">
      <c r="B48" s="75" t="s">
        <v>215</v>
      </c>
      <c r="C48" s="76">
        <v>0</v>
      </c>
      <c r="D48" s="67">
        <v>0</v>
      </c>
      <c r="E48" s="67">
        <v>0</v>
      </c>
      <c r="F48" s="67">
        <v>0</v>
      </c>
      <c r="G48" s="67">
        <v>0</v>
      </c>
      <c r="H48" s="77">
        <f t="shared" si="1"/>
        <v>1</v>
      </c>
      <c r="I48" s="76">
        <v>0</v>
      </c>
      <c r="J48" s="76">
        <v>0</v>
      </c>
    </row>
    <row r="49" spans="2:10" x14ac:dyDescent="0.35">
      <c r="B49" s="75" t="s">
        <v>216</v>
      </c>
      <c r="C49" s="76">
        <v>0</v>
      </c>
      <c r="D49" s="67">
        <v>0</v>
      </c>
      <c r="E49" s="67">
        <v>0</v>
      </c>
      <c r="F49" s="67">
        <v>0</v>
      </c>
      <c r="G49" s="67">
        <v>0</v>
      </c>
      <c r="H49" s="77">
        <f t="shared" si="1"/>
        <v>1</v>
      </c>
      <c r="I49" s="76">
        <v>0</v>
      </c>
      <c r="J49" s="76">
        <v>0</v>
      </c>
    </row>
    <row r="50" spans="2:10" x14ac:dyDescent="0.35">
      <c r="B50" s="75" t="s">
        <v>217</v>
      </c>
      <c r="C50" s="76">
        <v>0</v>
      </c>
      <c r="D50" s="67">
        <v>0</v>
      </c>
      <c r="E50" s="67">
        <v>0</v>
      </c>
      <c r="F50" s="67">
        <v>0</v>
      </c>
      <c r="G50" s="67">
        <v>0</v>
      </c>
      <c r="H50" s="77">
        <f t="shared" si="1"/>
        <v>1</v>
      </c>
      <c r="I50" s="76">
        <v>0</v>
      </c>
      <c r="J50" s="76">
        <v>0</v>
      </c>
    </row>
    <row r="51" spans="2:10" x14ac:dyDescent="0.35">
      <c r="B51" s="75" t="s">
        <v>218</v>
      </c>
      <c r="C51" s="76">
        <v>0</v>
      </c>
      <c r="D51" s="67">
        <v>0</v>
      </c>
      <c r="E51" s="67">
        <v>0</v>
      </c>
      <c r="F51" s="67">
        <v>0</v>
      </c>
      <c r="G51" s="67">
        <v>0</v>
      </c>
      <c r="H51" s="77">
        <f t="shared" si="1"/>
        <v>1</v>
      </c>
      <c r="I51" s="76">
        <v>0</v>
      </c>
      <c r="J51" s="76">
        <v>0</v>
      </c>
    </row>
    <row r="52" spans="2:10" x14ac:dyDescent="0.35">
      <c r="B52" s="75" t="s">
        <v>219</v>
      </c>
      <c r="C52" s="76">
        <v>0</v>
      </c>
      <c r="D52" s="67">
        <v>0</v>
      </c>
      <c r="E52" s="67">
        <v>0</v>
      </c>
      <c r="F52" s="67">
        <v>0</v>
      </c>
      <c r="G52" s="67">
        <v>0</v>
      </c>
      <c r="H52" s="77">
        <f t="shared" si="1"/>
        <v>1</v>
      </c>
      <c r="I52" s="76">
        <v>0</v>
      </c>
      <c r="J52" s="76">
        <v>0</v>
      </c>
    </row>
    <row r="53" spans="2:10" x14ac:dyDescent="0.35">
      <c r="B53" s="75" t="s">
        <v>220</v>
      </c>
      <c r="C53" s="76">
        <v>0</v>
      </c>
      <c r="D53" s="67">
        <v>0</v>
      </c>
      <c r="E53" s="67">
        <v>0</v>
      </c>
      <c r="F53" s="67">
        <v>0</v>
      </c>
      <c r="G53" s="67">
        <v>0</v>
      </c>
      <c r="H53" s="77">
        <f t="shared" si="1"/>
        <v>1</v>
      </c>
      <c r="I53" s="76">
        <v>0</v>
      </c>
      <c r="J53" s="76">
        <v>0</v>
      </c>
    </row>
    <row r="54" spans="2:10" x14ac:dyDescent="0.35">
      <c r="B54" s="75" t="s">
        <v>221</v>
      </c>
      <c r="C54" s="76">
        <v>0</v>
      </c>
      <c r="D54" s="67">
        <v>0</v>
      </c>
      <c r="E54" s="67">
        <v>0</v>
      </c>
      <c r="F54" s="67">
        <v>0</v>
      </c>
      <c r="G54" s="67">
        <v>0</v>
      </c>
      <c r="H54" s="77">
        <f t="shared" si="1"/>
        <v>1</v>
      </c>
      <c r="I54" s="76">
        <v>0</v>
      </c>
      <c r="J54" s="76">
        <v>0</v>
      </c>
    </row>
    <row r="55" spans="2:10" x14ac:dyDescent="0.35">
      <c r="B55" s="75" t="s">
        <v>222</v>
      </c>
      <c r="C55" s="76">
        <v>0</v>
      </c>
      <c r="D55" s="67">
        <v>0</v>
      </c>
      <c r="E55" s="67">
        <v>0</v>
      </c>
      <c r="F55" s="67">
        <v>0</v>
      </c>
      <c r="G55" s="67">
        <v>0</v>
      </c>
      <c r="H55" s="77">
        <f t="shared" si="1"/>
        <v>1</v>
      </c>
      <c r="I55" s="76">
        <v>0</v>
      </c>
      <c r="J55" s="76">
        <v>0</v>
      </c>
    </row>
    <row r="56" spans="2:10" x14ac:dyDescent="0.35">
      <c r="B56" s="75" t="s">
        <v>223</v>
      </c>
      <c r="C56" s="76">
        <v>0</v>
      </c>
      <c r="D56" s="67">
        <v>0</v>
      </c>
      <c r="E56" s="67">
        <v>0</v>
      </c>
      <c r="F56" s="67">
        <v>0</v>
      </c>
      <c r="G56" s="67">
        <v>0</v>
      </c>
      <c r="H56" s="77">
        <f t="shared" si="1"/>
        <v>1</v>
      </c>
      <c r="I56" s="76">
        <v>0</v>
      </c>
      <c r="J56" s="76">
        <v>0</v>
      </c>
    </row>
    <row r="57" spans="2:10" x14ac:dyDescent="0.35">
      <c r="B57" s="75" t="s">
        <v>224</v>
      </c>
      <c r="C57" s="76">
        <v>0</v>
      </c>
      <c r="D57" s="67">
        <v>0</v>
      </c>
      <c r="E57" s="67">
        <v>0</v>
      </c>
      <c r="F57" s="67">
        <v>0</v>
      </c>
      <c r="G57" s="67">
        <v>0</v>
      </c>
      <c r="H57" s="77">
        <f t="shared" si="1"/>
        <v>1</v>
      </c>
      <c r="I57" s="76">
        <v>0</v>
      </c>
      <c r="J57" s="76">
        <v>0</v>
      </c>
    </row>
    <row r="58" spans="2:10" x14ac:dyDescent="0.35">
      <c r="B58" s="75" t="s">
        <v>225</v>
      </c>
      <c r="C58" s="76">
        <v>0</v>
      </c>
      <c r="D58" s="67">
        <v>0</v>
      </c>
      <c r="E58" s="67">
        <v>0</v>
      </c>
      <c r="F58" s="67">
        <v>0</v>
      </c>
      <c r="G58" s="67">
        <v>0</v>
      </c>
      <c r="H58" s="77">
        <f t="shared" si="1"/>
        <v>1</v>
      </c>
      <c r="I58" s="76">
        <v>0</v>
      </c>
      <c r="J58" s="76">
        <v>0</v>
      </c>
    </row>
    <row r="59" spans="2:10" x14ac:dyDescent="0.35">
      <c r="B59" s="75" t="s">
        <v>226</v>
      </c>
      <c r="C59" s="76">
        <v>0</v>
      </c>
      <c r="D59" s="67">
        <v>0</v>
      </c>
      <c r="E59" s="67">
        <v>0</v>
      </c>
      <c r="F59" s="67">
        <v>0</v>
      </c>
      <c r="G59" s="67">
        <v>0</v>
      </c>
      <c r="H59" s="77">
        <f t="shared" si="1"/>
        <v>1</v>
      </c>
      <c r="I59" s="76">
        <v>0</v>
      </c>
      <c r="J59" s="76">
        <v>0</v>
      </c>
    </row>
    <row r="60" spans="2:10" x14ac:dyDescent="0.35">
      <c r="B60" s="38"/>
      <c r="C60" s="3"/>
      <c r="D60" s="3"/>
      <c r="E60" s="3"/>
      <c r="F60" s="3"/>
      <c r="G60" s="3"/>
      <c r="H60" s="3"/>
      <c r="I60" s="3"/>
      <c r="J60" s="3"/>
    </row>
    <row r="61" spans="2:10" ht="60" customHeight="1" x14ac:dyDescent="0.35">
      <c r="B61" s="73" t="s">
        <v>227</v>
      </c>
      <c r="C61" s="74" t="s">
        <v>191</v>
      </c>
      <c r="D61" s="74" t="s">
        <v>192</v>
      </c>
      <c r="E61" s="74" t="s">
        <v>193</v>
      </c>
      <c r="F61" s="74" t="s">
        <v>194</v>
      </c>
      <c r="G61" s="74" t="s">
        <v>195</v>
      </c>
      <c r="H61" s="74" t="s">
        <v>196</v>
      </c>
      <c r="I61" s="74" t="s">
        <v>197</v>
      </c>
      <c r="J61" s="74" t="s">
        <v>198</v>
      </c>
    </row>
    <row r="62" spans="2:10" x14ac:dyDescent="0.35">
      <c r="B62" s="75" t="s">
        <v>1792</v>
      </c>
      <c r="C62" s="76">
        <v>0</v>
      </c>
      <c r="D62" s="67">
        <v>0</v>
      </c>
      <c r="E62" s="67">
        <v>0</v>
      </c>
      <c r="F62" s="67">
        <v>0</v>
      </c>
      <c r="G62" s="67">
        <v>0</v>
      </c>
      <c r="H62" s="77">
        <f t="shared" ref="H62:H84" si="2">SUM(1-SUM(D62:G62))</f>
        <v>1</v>
      </c>
      <c r="I62" s="76">
        <v>0</v>
      </c>
      <c r="J62" s="76">
        <v>0</v>
      </c>
    </row>
    <row r="63" spans="2:10" x14ac:dyDescent="0.35">
      <c r="B63" s="75" t="s">
        <v>229</v>
      </c>
      <c r="C63" s="76">
        <v>0</v>
      </c>
      <c r="D63" s="67">
        <v>0</v>
      </c>
      <c r="E63" s="67">
        <v>0</v>
      </c>
      <c r="F63" s="67">
        <v>0</v>
      </c>
      <c r="G63" s="67">
        <v>0</v>
      </c>
      <c r="H63" s="77">
        <f t="shared" si="2"/>
        <v>1</v>
      </c>
      <c r="I63" s="76">
        <v>0</v>
      </c>
      <c r="J63" s="76">
        <v>0</v>
      </c>
    </row>
    <row r="64" spans="2:10" x14ac:dyDescent="0.35">
      <c r="B64" s="75" t="s">
        <v>230</v>
      </c>
      <c r="C64" s="76">
        <v>0</v>
      </c>
      <c r="D64" s="67">
        <v>0</v>
      </c>
      <c r="E64" s="67">
        <v>0</v>
      </c>
      <c r="F64" s="67">
        <v>0</v>
      </c>
      <c r="G64" s="67">
        <v>0</v>
      </c>
      <c r="H64" s="77">
        <f t="shared" si="2"/>
        <v>1</v>
      </c>
      <c r="I64" s="76">
        <v>0</v>
      </c>
      <c r="J64" s="76">
        <v>0</v>
      </c>
    </row>
    <row r="65" spans="2:10" x14ac:dyDescent="0.35">
      <c r="B65" s="75" t="s">
        <v>231</v>
      </c>
      <c r="C65" s="76">
        <v>0</v>
      </c>
      <c r="D65" s="67">
        <v>0</v>
      </c>
      <c r="E65" s="67">
        <v>0</v>
      </c>
      <c r="F65" s="67">
        <v>0</v>
      </c>
      <c r="G65" s="67">
        <v>0</v>
      </c>
      <c r="H65" s="77">
        <f t="shared" si="2"/>
        <v>1</v>
      </c>
      <c r="I65" s="76">
        <v>0</v>
      </c>
      <c r="J65" s="76">
        <v>0</v>
      </c>
    </row>
    <row r="66" spans="2:10" x14ac:dyDescent="0.35">
      <c r="B66" s="75" t="s">
        <v>232</v>
      </c>
      <c r="C66" s="76">
        <v>0</v>
      </c>
      <c r="D66" s="67">
        <v>0</v>
      </c>
      <c r="E66" s="67">
        <v>0</v>
      </c>
      <c r="F66" s="67">
        <v>0</v>
      </c>
      <c r="G66" s="67">
        <v>0</v>
      </c>
      <c r="H66" s="77">
        <f t="shared" si="2"/>
        <v>1</v>
      </c>
      <c r="I66" s="76">
        <v>0</v>
      </c>
      <c r="J66" s="76">
        <v>0</v>
      </c>
    </row>
    <row r="67" spans="2:10" x14ac:dyDescent="0.35">
      <c r="B67" s="75" t="s">
        <v>233</v>
      </c>
      <c r="C67" s="76">
        <v>0</v>
      </c>
      <c r="D67" s="67">
        <v>0</v>
      </c>
      <c r="E67" s="67">
        <v>0</v>
      </c>
      <c r="F67" s="67">
        <v>0</v>
      </c>
      <c r="G67" s="67">
        <v>0</v>
      </c>
      <c r="H67" s="77">
        <f t="shared" si="2"/>
        <v>1</v>
      </c>
      <c r="I67" s="76">
        <v>0</v>
      </c>
      <c r="J67" s="76">
        <v>0</v>
      </c>
    </row>
    <row r="68" spans="2:10" x14ac:dyDescent="0.35">
      <c r="B68" s="75" t="s">
        <v>234</v>
      </c>
      <c r="C68" s="76">
        <v>0</v>
      </c>
      <c r="D68" s="67">
        <v>0</v>
      </c>
      <c r="E68" s="67">
        <v>0</v>
      </c>
      <c r="F68" s="67">
        <v>0</v>
      </c>
      <c r="G68" s="67">
        <v>0</v>
      </c>
      <c r="H68" s="77">
        <f t="shared" si="2"/>
        <v>1</v>
      </c>
      <c r="I68" s="76">
        <v>0</v>
      </c>
      <c r="J68" s="76">
        <v>0</v>
      </c>
    </row>
    <row r="69" spans="2:10" x14ac:dyDescent="0.35">
      <c r="B69" s="75" t="s">
        <v>235</v>
      </c>
      <c r="C69" s="76">
        <v>0</v>
      </c>
      <c r="D69" s="67">
        <v>0</v>
      </c>
      <c r="E69" s="67">
        <v>0</v>
      </c>
      <c r="F69" s="67">
        <v>0</v>
      </c>
      <c r="G69" s="67">
        <v>0</v>
      </c>
      <c r="H69" s="77">
        <f t="shared" si="2"/>
        <v>1</v>
      </c>
      <c r="I69" s="76">
        <v>0</v>
      </c>
      <c r="J69" s="76">
        <v>0</v>
      </c>
    </row>
    <row r="70" spans="2:10" x14ac:dyDescent="0.35">
      <c r="B70" s="75" t="s">
        <v>236</v>
      </c>
      <c r="C70" s="76">
        <v>0</v>
      </c>
      <c r="D70" s="67">
        <v>0</v>
      </c>
      <c r="E70" s="67">
        <v>0</v>
      </c>
      <c r="F70" s="67">
        <v>0</v>
      </c>
      <c r="G70" s="67">
        <v>0</v>
      </c>
      <c r="H70" s="77">
        <f t="shared" si="2"/>
        <v>1</v>
      </c>
      <c r="I70" s="76">
        <v>0</v>
      </c>
      <c r="J70" s="76">
        <v>0</v>
      </c>
    </row>
    <row r="71" spans="2:10" x14ac:dyDescent="0.35">
      <c r="B71" s="75" t="s">
        <v>1783</v>
      </c>
      <c r="C71" s="76">
        <v>0</v>
      </c>
      <c r="D71" s="67">
        <v>0</v>
      </c>
      <c r="E71" s="67">
        <v>0</v>
      </c>
      <c r="F71" s="67">
        <v>0</v>
      </c>
      <c r="G71" s="67">
        <v>0</v>
      </c>
      <c r="H71" s="77">
        <f t="shared" ref="H71" si="3">SUM(1-SUM(D71:G71))</f>
        <v>1</v>
      </c>
      <c r="I71" s="76">
        <v>0</v>
      </c>
      <c r="J71" s="76">
        <v>0</v>
      </c>
    </row>
    <row r="72" spans="2:10" x14ac:dyDescent="0.35">
      <c r="B72" s="75" t="s">
        <v>237</v>
      </c>
      <c r="C72" s="76">
        <v>0</v>
      </c>
      <c r="D72" s="67">
        <v>0</v>
      </c>
      <c r="E72" s="67">
        <v>0</v>
      </c>
      <c r="F72" s="67">
        <v>0</v>
      </c>
      <c r="G72" s="67">
        <v>0</v>
      </c>
      <c r="H72" s="77">
        <f t="shared" si="2"/>
        <v>1</v>
      </c>
      <c r="I72" s="76">
        <v>0</v>
      </c>
      <c r="J72" s="76">
        <v>0</v>
      </c>
    </row>
    <row r="73" spans="2:10" x14ac:dyDescent="0.35">
      <c r="B73" s="75" t="s">
        <v>238</v>
      </c>
      <c r="C73" s="76">
        <v>0</v>
      </c>
      <c r="D73" s="67">
        <v>0</v>
      </c>
      <c r="E73" s="67">
        <v>0</v>
      </c>
      <c r="F73" s="67">
        <v>0</v>
      </c>
      <c r="G73" s="67">
        <v>0</v>
      </c>
      <c r="H73" s="77">
        <f t="shared" si="2"/>
        <v>1</v>
      </c>
      <c r="I73" s="76">
        <v>0</v>
      </c>
      <c r="J73" s="76">
        <v>0</v>
      </c>
    </row>
    <row r="74" spans="2:10" x14ac:dyDescent="0.35">
      <c r="B74" s="75" t="s">
        <v>239</v>
      </c>
      <c r="C74" s="76">
        <v>0</v>
      </c>
      <c r="D74" s="67">
        <v>0</v>
      </c>
      <c r="E74" s="67">
        <v>0</v>
      </c>
      <c r="F74" s="67">
        <v>0</v>
      </c>
      <c r="G74" s="67">
        <v>0</v>
      </c>
      <c r="H74" s="77">
        <f t="shared" si="2"/>
        <v>1</v>
      </c>
      <c r="I74" s="76">
        <v>0</v>
      </c>
      <c r="J74" s="76">
        <v>0</v>
      </c>
    </row>
    <row r="75" spans="2:10" x14ac:dyDescent="0.35">
      <c r="B75" s="75" t="s">
        <v>240</v>
      </c>
      <c r="C75" s="76">
        <v>0</v>
      </c>
      <c r="D75" s="67">
        <v>0</v>
      </c>
      <c r="E75" s="67">
        <v>0</v>
      </c>
      <c r="F75" s="67">
        <v>0</v>
      </c>
      <c r="G75" s="67">
        <v>0</v>
      </c>
      <c r="H75" s="77">
        <f t="shared" si="2"/>
        <v>1</v>
      </c>
      <c r="I75" s="76">
        <v>0</v>
      </c>
      <c r="J75" s="76">
        <v>0</v>
      </c>
    </row>
    <row r="76" spans="2:10" x14ac:dyDescent="0.35">
      <c r="B76" s="75" t="s">
        <v>241</v>
      </c>
      <c r="C76" s="76">
        <v>0</v>
      </c>
      <c r="D76" s="67">
        <v>0</v>
      </c>
      <c r="E76" s="67">
        <v>0</v>
      </c>
      <c r="F76" s="67">
        <v>0</v>
      </c>
      <c r="G76" s="67">
        <v>0</v>
      </c>
      <c r="H76" s="77">
        <f t="shared" si="2"/>
        <v>1</v>
      </c>
      <c r="I76" s="76">
        <v>0</v>
      </c>
      <c r="J76" s="76">
        <v>0</v>
      </c>
    </row>
    <row r="77" spans="2:10" x14ac:dyDescent="0.35">
      <c r="B77" s="75" t="s">
        <v>242</v>
      </c>
      <c r="C77" s="76">
        <v>0</v>
      </c>
      <c r="D77" s="67">
        <v>0</v>
      </c>
      <c r="E77" s="67">
        <v>0</v>
      </c>
      <c r="F77" s="67">
        <v>0</v>
      </c>
      <c r="G77" s="67">
        <v>0</v>
      </c>
      <c r="H77" s="77">
        <f t="shared" si="2"/>
        <v>1</v>
      </c>
      <c r="I77" s="76">
        <v>0</v>
      </c>
      <c r="J77" s="76">
        <v>0</v>
      </c>
    </row>
    <row r="78" spans="2:10" x14ac:dyDescent="0.35">
      <c r="B78" s="75" t="s">
        <v>243</v>
      </c>
      <c r="C78" s="76">
        <v>0</v>
      </c>
      <c r="D78" s="67">
        <v>0</v>
      </c>
      <c r="E78" s="67">
        <v>0</v>
      </c>
      <c r="F78" s="67">
        <v>0</v>
      </c>
      <c r="G78" s="67">
        <v>0</v>
      </c>
      <c r="H78" s="77">
        <f t="shared" si="2"/>
        <v>1</v>
      </c>
      <c r="I78" s="76">
        <v>0</v>
      </c>
      <c r="J78" s="76">
        <v>0</v>
      </c>
    </row>
    <row r="79" spans="2:10" x14ac:dyDescent="0.35">
      <c r="B79" s="75" t="s">
        <v>244</v>
      </c>
      <c r="C79" s="76">
        <v>0</v>
      </c>
      <c r="D79" s="67">
        <v>0</v>
      </c>
      <c r="E79" s="67">
        <v>0</v>
      </c>
      <c r="F79" s="67">
        <v>0</v>
      </c>
      <c r="G79" s="67">
        <v>0</v>
      </c>
      <c r="H79" s="77">
        <f t="shared" si="2"/>
        <v>1</v>
      </c>
      <c r="I79" s="76">
        <v>0</v>
      </c>
      <c r="J79" s="76">
        <v>0</v>
      </c>
    </row>
    <row r="80" spans="2:10" x14ac:dyDescent="0.35">
      <c r="B80" s="75" t="s">
        <v>245</v>
      </c>
      <c r="C80" s="76">
        <v>0</v>
      </c>
      <c r="D80" s="67">
        <v>0</v>
      </c>
      <c r="E80" s="67">
        <v>0</v>
      </c>
      <c r="F80" s="67">
        <v>0</v>
      </c>
      <c r="G80" s="67">
        <v>0</v>
      </c>
      <c r="H80" s="77">
        <f t="shared" si="2"/>
        <v>1</v>
      </c>
      <c r="I80" s="76">
        <v>0</v>
      </c>
      <c r="J80" s="76">
        <v>0</v>
      </c>
    </row>
    <row r="81" spans="2:10" x14ac:dyDescent="0.35">
      <c r="B81" s="75" t="s">
        <v>1791</v>
      </c>
      <c r="C81" s="76">
        <v>0</v>
      </c>
      <c r="D81" s="67">
        <v>0</v>
      </c>
      <c r="E81" s="67">
        <v>0</v>
      </c>
      <c r="F81" s="67">
        <v>0</v>
      </c>
      <c r="G81" s="67">
        <v>0</v>
      </c>
      <c r="H81" s="77">
        <f t="shared" si="2"/>
        <v>1</v>
      </c>
      <c r="I81" s="76">
        <v>0</v>
      </c>
      <c r="J81" s="76">
        <v>0</v>
      </c>
    </row>
    <row r="82" spans="2:10" x14ac:dyDescent="0.35">
      <c r="B82" s="75" t="s">
        <v>247</v>
      </c>
      <c r="C82" s="76">
        <v>0</v>
      </c>
      <c r="D82" s="67">
        <v>0</v>
      </c>
      <c r="E82" s="67">
        <v>0</v>
      </c>
      <c r="F82" s="67">
        <v>0</v>
      </c>
      <c r="G82" s="67">
        <v>0</v>
      </c>
      <c r="H82" s="77">
        <f t="shared" si="2"/>
        <v>1</v>
      </c>
      <c r="I82" s="76">
        <v>0</v>
      </c>
      <c r="J82" s="76">
        <v>0</v>
      </c>
    </row>
    <row r="83" spans="2:10" x14ac:dyDescent="0.35">
      <c r="B83" s="75" t="s">
        <v>248</v>
      </c>
      <c r="C83" s="76">
        <v>0</v>
      </c>
      <c r="D83" s="67">
        <v>0</v>
      </c>
      <c r="E83" s="67">
        <v>0</v>
      </c>
      <c r="F83" s="67">
        <v>0</v>
      </c>
      <c r="G83" s="67">
        <v>0</v>
      </c>
      <c r="H83" s="77">
        <f t="shared" si="2"/>
        <v>1</v>
      </c>
      <c r="I83" s="76">
        <v>0</v>
      </c>
      <c r="J83" s="76">
        <v>0</v>
      </c>
    </row>
    <row r="84" spans="2:10" x14ac:dyDescent="0.35">
      <c r="B84" s="75" t="s">
        <v>249</v>
      </c>
      <c r="C84" s="76">
        <v>0</v>
      </c>
      <c r="D84" s="67">
        <v>0</v>
      </c>
      <c r="E84" s="67">
        <v>0</v>
      </c>
      <c r="F84" s="67">
        <v>0</v>
      </c>
      <c r="G84" s="67">
        <v>0</v>
      </c>
      <c r="H84" s="77">
        <f t="shared" si="2"/>
        <v>1</v>
      </c>
      <c r="I84" s="76">
        <v>0</v>
      </c>
      <c r="J84" s="76">
        <v>0</v>
      </c>
    </row>
    <row r="85" spans="2:10" x14ac:dyDescent="0.35">
      <c r="B85" s="38"/>
      <c r="C85" s="3"/>
      <c r="D85" s="3"/>
      <c r="E85" s="3"/>
      <c r="F85" s="3"/>
      <c r="G85" s="3"/>
      <c r="H85" s="3"/>
      <c r="I85" s="3"/>
      <c r="J85" s="3"/>
    </row>
    <row r="86" spans="2:10" ht="60" customHeight="1" x14ac:dyDescent="0.35">
      <c r="B86" s="73" t="s">
        <v>250</v>
      </c>
      <c r="C86" s="74" t="s">
        <v>191</v>
      </c>
      <c r="D86" s="74" t="s">
        <v>192</v>
      </c>
      <c r="E86" s="74" t="s">
        <v>193</v>
      </c>
      <c r="F86" s="74" t="s">
        <v>194</v>
      </c>
      <c r="G86" s="74" t="s">
        <v>195</v>
      </c>
      <c r="H86" s="74" t="s">
        <v>196</v>
      </c>
      <c r="I86" s="74" t="s">
        <v>197</v>
      </c>
      <c r="J86" s="74" t="s">
        <v>198</v>
      </c>
    </row>
    <row r="87" spans="2:10" x14ac:dyDescent="0.35">
      <c r="B87" s="75" t="s">
        <v>251</v>
      </c>
      <c r="C87" s="76">
        <v>0</v>
      </c>
      <c r="D87" s="67">
        <v>0</v>
      </c>
      <c r="E87" s="67">
        <v>0</v>
      </c>
      <c r="F87" s="67">
        <v>0</v>
      </c>
      <c r="G87" s="67">
        <v>0</v>
      </c>
      <c r="H87" s="77">
        <f>SUM(1-SUM(D87:G87))</f>
        <v>1</v>
      </c>
      <c r="I87" s="76">
        <v>0</v>
      </c>
      <c r="J87" s="76">
        <v>0</v>
      </c>
    </row>
    <row r="88" spans="2:10" x14ac:dyDescent="0.35">
      <c r="B88" s="38"/>
      <c r="C88" s="3"/>
      <c r="D88" s="3"/>
      <c r="E88" s="3"/>
      <c r="F88" s="3"/>
      <c r="G88" s="3"/>
      <c r="H88" s="3"/>
      <c r="I88" s="3"/>
      <c r="J88" s="3"/>
    </row>
    <row r="89" spans="2:10" ht="60" customHeight="1" x14ac:dyDescent="0.35">
      <c r="B89" s="73" t="s">
        <v>252</v>
      </c>
      <c r="C89" s="74" t="s">
        <v>191</v>
      </c>
      <c r="D89" s="74" t="s">
        <v>192</v>
      </c>
      <c r="E89" s="74" t="s">
        <v>193</v>
      </c>
      <c r="F89" s="74" t="s">
        <v>194</v>
      </c>
      <c r="G89" s="74" t="s">
        <v>195</v>
      </c>
      <c r="H89" s="74" t="s">
        <v>196</v>
      </c>
      <c r="I89" s="74" t="s">
        <v>197</v>
      </c>
      <c r="J89" s="74" t="s">
        <v>198</v>
      </c>
    </row>
    <row r="90" spans="2:10" x14ac:dyDescent="0.35">
      <c r="B90" s="75" t="s">
        <v>253</v>
      </c>
      <c r="C90" s="76">
        <v>0</v>
      </c>
      <c r="D90" s="67">
        <v>0</v>
      </c>
      <c r="E90" s="67">
        <v>0</v>
      </c>
      <c r="F90" s="67">
        <v>0</v>
      </c>
      <c r="G90" s="67">
        <v>0</v>
      </c>
      <c r="H90" s="77">
        <f>SUM(1-SUM(D90:G90))</f>
        <v>1</v>
      </c>
      <c r="I90" s="76">
        <v>0</v>
      </c>
      <c r="J90" s="76">
        <v>0</v>
      </c>
    </row>
    <row r="91" spans="2:10" x14ac:dyDescent="0.35">
      <c r="B91" s="38"/>
      <c r="C91" s="3"/>
      <c r="D91" s="3"/>
      <c r="E91" s="3"/>
      <c r="F91" s="3"/>
      <c r="G91" s="3"/>
      <c r="H91" s="3"/>
      <c r="I91" s="3"/>
      <c r="J91" s="3"/>
    </row>
    <row r="92" spans="2:10" ht="60" customHeight="1" x14ac:dyDescent="0.35">
      <c r="B92" s="73" t="s">
        <v>254</v>
      </c>
      <c r="C92" s="74" t="s">
        <v>191</v>
      </c>
      <c r="D92" s="74" t="s">
        <v>192</v>
      </c>
      <c r="E92" s="74" t="s">
        <v>193</v>
      </c>
      <c r="F92" s="74" t="s">
        <v>194</v>
      </c>
      <c r="G92" s="74" t="s">
        <v>195</v>
      </c>
      <c r="H92" s="74" t="s">
        <v>196</v>
      </c>
      <c r="I92" s="74" t="s">
        <v>197</v>
      </c>
      <c r="J92" s="74" t="s">
        <v>198</v>
      </c>
    </row>
    <row r="93" spans="2:10" x14ac:dyDescent="0.35">
      <c r="B93" s="75" t="s">
        <v>255</v>
      </c>
      <c r="C93" s="76">
        <v>0</v>
      </c>
      <c r="D93" s="67">
        <v>0</v>
      </c>
      <c r="E93" s="67">
        <v>0</v>
      </c>
      <c r="F93" s="67">
        <v>0</v>
      </c>
      <c r="G93" s="67">
        <v>0</v>
      </c>
      <c r="H93" s="77">
        <f>SUM(1-SUM(D93:G93))</f>
        <v>1</v>
      </c>
      <c r="I93" s="76">
        <v>0</v>
      </c>
      <c r="J93" s="76">
        <v>0</v>
      </c>
    </row>
    <row r="94" spans="2:10" x14ac:dyDescent="0.35">
      <c r="B94" s="38"/>
      <c r="C94" s="3"/>
      <c r="D94" s="3"/>
      <c r="E94" s="3"/>
      <c r="F94" s="3"/>
      <c r="G94" s="3"/>
      <c r="H94" s="3"/>
      <c r="I94" s="3"/>
      <c r="J94" s="3"/>
    </row>
    <row r="95" spans="2:10" ht="60" customHeight="1" x14ac:dyDescent="0.35">
      <c r="B95" s="73" t="s">
        <v>256</v>
      </c>
      <c r="C95" s="74" t="s">
        <v>191</v>
      </c>
      <c r="D95" s="74" t="s">
        <v>192</v>
      </c>
      <c r="E95" s="74" t="s">
        <v>193</v>
      </c>
      <c r="F95" s="74" t="s">
        <v>194</v>
      </c>
      <c r="G95" s="74" t="s">
        <v>195</v>
      </c>
      <c r="H95" s="74" t="s">
        <v>196</v>
      </c>
      <c r="I95" s="74" t="s">
        <v>197</v>
      </c>
      <c r="J95" s="74" t="s">
        <v>198</v>
      </c>
    </row>
    <row r="96" spans="2:10" x14ac:dyDescent="0.35">
      <c r="B96" s="75" t="s">
        <v>257</v>
      </c>
      <c r="C96" s="76">
        <v>0</v>
      </c>
      <c r="D96" s="67">
        <v>0</v>
      </c>
      <c r="E96" s="67">
        <v>0</v>
      </c>
      <c r="F96" s="67">
        <v>0</v>
      </c>
      <c r="G96" s="67">
        <v>0</v>
      </c>
      <c r="H96" s="77">
        <f t="shared" ref="H96:H103" si="4">SUM(1-SUM(D96:G96))</f>
        <v>1</v>
      </c>
      <c r="I96" s="76">
        <v>0</v>
      </c>
      <c r="J96" s="76">
        <v>0</v>
      </c>
    </row>
    <row r="97" spans="2:10" x14ac:dyDescent="0.35">
      <c r="B97" s="75" t="s">
        <v>258</v>
      </c>
      <c r="C97" s="76">
        <v>0</v>
      </c>
      <c r="D97" s="67">
        <v>0</v>
      </c>
      <c r="E97" s="67">
        <v>0</v>
      </c>
      <c r="F97" s="67">
        <v>0</v>
      </c>
      <c r="G97" s="67">
        <v>0</v>
      </c>
      <c r="H97" s="77">
        <f t="shared" si="4"/>
        <v>1</v>
      </c>
      <c r="I97" s="76">
        <v>0</v>
      </c>
      <c r="J97" s="76">
        <v>0</v>
      </c>
    </row>
    <row r="98" spans="2:10" x14ac:dyDescent="0.35">
      <c r="B98" s="75" t="s">
        <v>259</v>
      </c>
      <c r="C98" s="76">
        <v>0</v>
      </c>
      <c r="D98" s="67">
        <v>0</v>
      </c>
      <c r="E98" s="67">
        <v>0</v>
      </c>
      <c r="F98" s="67">
        <v>0</v>
      </c>
      <c r="G98" s="67">
        <v>0</v>
      </c>
      <c r="H98" s="77">
        <f t="shared" si="4"/>
        <v>1</v>
      </c>
      <c r="I98" s="76">
        <v>0</v>
      </c>
      <c r="J98" s="76">
        <v>0</v>
      </c>
    </row>
    <row r="99" spans="2:10" x14ac:dyDescent="0.35">
      <c r="B99" s="75" t="s">
        <v>260</v>
      </c>
      <c r="C99" s="76">
        <v>0</v>
      </c>
      <c r="D99" s="67">
        <v>0</v>
      </c>
      <c r="E99" s="67">
        <v>0</v>
      </c>
      <c r="F99" s="67">
        <v>0</v>
      </c>
      <c r="G99" s="67">
        <v>0</v>
      </c>
      <c r="H99" s="77">
        <f t="shared" si="4"/>
        <v>1</v>
      </c>
      <c r="I99" s="76">
        <v>0</v>
      </c>
      <c r="J99" s="76">
        <v>0</v>
      </c>
    </row>
    <row r="100" spans="2:10" x14ac:dyDescent="0.35">
      <c r="B100" s="75" t="s">
        <v>261</v>
      </c>
      <c r="C100" s="76">
        <v>0</v>
      </c>
      <c r="D100" s="67">
        <v>0</v>
      </c>
      <c r="E100" s="67">
        <v>0</v>
      </c>
      <c r="F100" s="67">
        <v>0</v>
      </c>
      <c r="G100" s="67">
        <v>0</v>
      </c>
      <c r="H100" s="77">
        <f t="shared" si="4"/>
        <v>1</v>
      </c>
      <c r="I100" s="76">
        <v>0</v>
      </c>
      <c r="J100" s="76">
        <v>0</v>
      </c>
    </row>
    <row r="101" spans="2:10" x14ac:dyDescent="0.35">
      <c r="B101" s="75" t="s">
        <v>262</v>
      </c>
      <c r="C101" s="76">
        <v>0</v>
      </c>
      <c r="D101" s="67">
        <v>0</v>
      </c>
      <c r="E101" s="67">
        <v>0</v>
      </c>
      <c r="F101" s="67">
        <v>0</v>
      </c>
      <c r="G101" s="67">
        <v>0</v>
      </c>
      <c r="H101" s="77">
        <f t="shared" si="4"/>
        <v>1</v>
      </c>
      <c r="I101" s="76">
        <v>0</v>
      </c>
      <c r="J101" s="76">
        <v>0</v>
      </c>
    </row>
    <row r="102" spans="2:10" x14ac:dyDescent="0.35">
      <c r="B102" s="75" t="s">
        <v>263</v>
      </c>
      <c r="C102" s="76">
        <v>0</v>
      </c>
      <c r="D102" s="67">
        <v>0</v>
      </c>
      <c r="E102" s="67">
        <v>0</v>
      </c>
      <c r="F102" s="67">
        <v>0</v>
      </c>
      <c r="G102" s="67">
        <v>0</v>
      </c>
      <c r="H102" s="77">
        <f t="shared" si="4"/>
        <v>1</v>
      </c>
      <c r="I102" s="76">
        <v>0</v>
      </c>
      <c r="J102" s="76">
        <v>0</v>
      </c>
    </row>
    <row r="103" spans="2:10" x14ac:dyDescent="0.35">
      <c r="B103" s="75" t="s">
        <v>264</v>
      </c>
      <c r="C103" s="76">
        <v>0</v>
      </c>
      <c r="D103" s="67">
        <v>0</v>
      </c>
      <c r="E103" s="67">
        <v>0</v>
      </c>
      <c r="F103" s="67">
        <v>0</v>
      </c>
      <c r="G103" s="67">
        <v>0</v>
      </c>
      <c r="H103" s="77">
        <f t="shared" si="4"/>
        <v>1</v>
      </c>
      <c r="I103" s="76">
        <v>0</v>
      </c>
      <c r="J103" s="76">
        <v>0</v>
      </c>
    </row>
    <row r="104" spans="2:10" x14ac:dyDescent="0.35">
      <c r="B104" s="38"/>
      <c r="C104" s="3"/>
      <c r="D104" s="78"/>
      <c r="E104" s="78"/>
      <c r="F104" s="78"/>
      <c r="G104" s="78"/>
      <c r="H104" s="78"/>
      <c r="I104" s="3"/>
      <c r="J104" s="3"/>
    </row>
    <row r="105" spans="2:10" ht="60" customHeight="1" x14ac:dyDescent="0.35">
      <c r="B105" s="73" t="s">
        <v>265</v>
      </c>
      <c r="C105" s="74" t="s">
        <v>191</v>
      </c>
      <c r="D105" s="74" t="s">
        <v>192</v>
      </c>
      <c r="E105" s="74" t="s">
        <v>193</v>
      </c>
      <c r="F105" s="74" t="s">
        <v>194</v>
      </c>
      <c r="G105" s="74" t="s">
        <v>195</v>
      </c>
      <c r="H105" s="74" t="s">
        <v>196</v>
      </c>
      <c r="I105" s="74" t="s">
        <v>197</v>
      </c>
      <c r="J105" s="74" t="s">
        <v>198</v>
      </c>
    </row>
    <row r="106" spans="2:10" x14ac:dyDescent="0.35">
      <c r="B106" s="75" t="s">
        <v>266</v>
      </c>
      <c r="C106" s="76">
        <v>0</v>
      </c>
      <c r="D106" s="67">
        <v>0</v>
      </c>
      <c r="E106" s="67">
        <v>0</v>
      </c>
      <c r="F106" s="67">
        <v>0</v>
      </c>
      <c r="G106" s="67">
        <v>0</v>
      </c>
      <c r="H106" s="77">
        <f t="shared" ref="H106:H108" si="5">SUM(1-SUM(D106:G106))</f>
        <v>1</v>
      </c>
      <c r="I106" s="76">
        <v>0</v>
      </c>
      <c r="J106" s="76">
        <v>0</v>
      </c>
    </row>
    <row r="107" spans="2:10" x14ac:dyDescent="0.35">
      <c r="B107" s="75" t="s">
        <v>1793</v>
      </c>
      <c r="C107" s="76">
        <v>0</v>
      </c>
      <c r="D107" s="67">
        <v>0</v>
      </c>
      <c r="E107" s="67">
        <v>0</v>
      </c>
      <c r="F107" s="67">
        <v>0</v>
      </c>
      <c r="G107" s="67">
        <v>0</v>
      </c>
      <c r="H107" s="77">
        <f t="shared" ref="H107" si="6">SUM(1-SUM(D107:G107))</f>
        <v>1</v>
      </c>
      <c r="I107" s="76">
        <v>0</v>
      </c>
      <c r="J107" s="76">
        <v>0</v>
      </c>
    </row>
    <row r="108" spans="2:10" x14ac:dyDescent="0.35">
      <c r="B108" s="75" t="s">
        <v>267</v>
      </c>
      <c r="C108" s="76">
        <v>0</v>
      </c>
      <c r="D108" s="67">
        <v>0</v>
      </c>
      <c r="E108" s="67">
        <v>0</v>
      </c>
      <c r="F108" s="67">
        <v>0</v>
      </c>
      <c r="G108" s="67">
        <v>0</v>
      </c>
      <c r="H108" s="77">
        <f t="shared" si="5"/>
        <v>1</v>
      </c>
      <c r="I108" s="76">
        <v>0</v>
      </c>
      <c r="J108" s="76">
        <v>0</v>
      </c>
    </row>
    <row r="109" spans="2:10" x14ac:dyDescent="0.35">
      <c r="B109" s="38"/>
      <c r="C109" s="3"/>
      <c r="D109" s="78"/>
      <c r="E109" s="78"/>
      <c r="F109" s="78"/>
      <c r="G109" s="78"/>
      <c r="H109" s="78"/>
      <c r="I109" s="3"/>
      <c r="J109" s="3"/>
    </row>
    <row r="110" spans="2:10" ht="60" customHeight="1" x14ac:dyDescent="0.35">
      <c r="B110" s="73" t="s">
        <v>268</v>
      </c>
      <c r="C110" s="74" t="s">
        <v>191</v>
      </c>
      <c r="D110" s="74" t="s">
        <v>192</v>
      </c>
      <c r="E110" s="74" t="s">
        <v>193</v>
      </c>
      <c r="F110" s="74" t="s">
        <v>194</v>
      </c>
      <c r="G110" s="74" t="s">
        <v>195</v>
      </c>
      <c r="H110" s="74" t="s">
        <v>196</v>
      </c>
      <c r="I110" s="74" t="s">
        <v>197</v>
      </c>
      <c r="J110" s="74" t="s">
        <v>198</v>
      </c>
    </row>
    <row r="111" spans="2:10" x14ac:dyDescent="0.35">
      <c r="B111" s="75" t="s">
        <v>269</v>
      </c>
      <c r="C111" s="76">
        <v>0</v>
      </c>
      <c r="D111" s="67">
        <v>0</v>
      </c>
      <c r="E111" s="67">
        <v>0</v>
      </c>
      <c r="F111" s="67">
        <v>0</v>
      </c>
      <c r="G111" s="67">
        <v>0</v>
      </c>
      <c r="H111" s="77">
        <f>SUM(1-SUM(D111:G111))</f>
        <v>1</v>
      </c>
      <c r="I111" s="76">
        <v>0</v>
      </c>
      <c r="J111" s="76">
        <v>0</v>
      </c>
    </row>
    <row r="113" spans="2:10" ht="60" customHeight="1" x14ac:dyDescent="0.35">
      <c r="B113" s="79" t="s">
        <v>2511</v>
      </c>
      <c r="C113" s="80" t="s">
        <v>191</v>
      </c>
      <c r="D113" s="80" t="s">
        <v>192</v>
      </c>
      <c r="E113" s="80" t="s">
        <v>193</v>
      </c>
      <c r="F113" s="80" t="s">
        <v>194</v>
      </c>
      <c r="G113" s="80" t="s">
        <v>195</v>
      </c>
      <c r="H113" s="80" t="s">
        <v>196</v>
      </c>
      <c r="I113" s="80" t="s">
        <v>197</v>
      </c>
      <c r="J113" s="80" t="s">
        <v>198</v>
      </c>
    </row>
    <row r="114" spans="2:10" s="6" customFormat="1" ht="17.5" customHeight="1" x14ac:dyDescent="0.35">
      <c r="B114" s="81" t="s">
        <v>2510</v>
      </c>
      <c r="C114" s="82">
        <f>SUM(SUM(C32:C59),SUM(C62:C84),C87,C90,C93,SUM(C96:C103),SUM(C106:C108),C111)</f>
        <v>0</v>
      </c>
      <c r="D114" s="83">
        <f>SUM(C11,C12)</f>
        <v>0</v>
      </c>
      <c r="E114" s="83">
        <f>C14</f>
        <v>0</v>
      </c>
      <c r="F114" s="83">
        <f>SUM(C15:D16)</f>
        <v>0</v>
      </c>
      <c r="G114" s="83">
        <f>C17</f>
        <v>0</v>
      </c>
      <c r="H114" s="83">
        <f>SUM(1-SUM(D114:G114))</f>
        <v>1</v>
      </c>
      <c r="I114" s="82">
        <f t="shared" ref="I114:J114" si="7">SUM(SUM(I32:I59),SUM(I62:I84),I87,I90,I93,SUM(I96:I103),SUM(I106:I108),I111)</f>
        <v>0</v>
      </c>
      <c r="J114" s="82">
        <f t="shared" si="7"/>
        <v>0</v>
      </c>
    </row>
    <row r="117" spans="2:10" ht="25" customHeight="1" x14ac:dyDescent="0.35">
      <c r="B117" s="200" t="s">
        <v>187</v>
      </c>
      <c r="C117" s="200"/>
      <c r="D117" s="200"/>
      <c r="E117" s="200"/>
      <c r="F117" s="200"/>
      <c r="G117" s="200"/>
      <c r="H117" s="200"/>
      <c r="I117" s="200"/>
      <c r="J117" s="200"/>
    </row>
    <row r="118" spans="2:10" ht="60" customHeight="1" x14ac:dyDescent="0.35">
      <c r="B118" s="154" t="s">
        <v>272</v>
      </c>
      <c r="C118" s="84" t="s">
        <v>191</v>
      </c>
      <c r="D118" s="84" t="s">
        <v>192</v>
      </c>
      <c r="E118" s="84" t="s">
        <v>193</v>
      </c>
      <c r="F118" s="84" t="s">
        <v>194</v>
      </c>
      <c r="G118" s="84" t="s">
        <v>195</v>
      </c>
      <c r="H118" s="84" t="s">
        <v>196</v>
      </c>
      <c r="I118" s="84" t="s">
        <v>197</v>
      </c>
      <c r="J118" s="84" t="s">
        <v>198</v>
      </c>
    </row>
    <row r="119" spans="2:10" x14ac:dyDescent="0.35">
      <c r="B119" s="85" t="s">
        <v>273</v>
      </c>
      <c r="C119" s="76">
        <v>0</v>
      </c>
      <c r="D119" s="67">
        <v>0</v>
      </c>
      <c r="E119" s="67">
        <v>0</v>
      </c>
      <c r="F119" s="67">
        <v>0</v>
      </c>
      <c r="G119" s="67">
        <v>0</v>
      </c>
      <c r="H119" s="86">
        <f t="shared" ref="H119:H125" si="8">SUM(1-SUM(D119:G119))</f>
        <v>1</v>
      </c>
      <c r="I119" s="76">
        <v>0</v>
      </c>
      <c r="J119" s="76">
        <v>0</v>
      </c>
    </row>
    <row r="120" spans="2:10" x14ac:dyDescent="0.35">
      <c r="B120" s="85" t="s">
        <v>274</v>
      </c>
      <c r="C120" s="76">
        <v>0</v>
      </c>
      <c r="D120" s="67">
        <v>0</v>
      </c>
      <c r="E120" s="67">
        <v>0</v>
      </c>
      <c r="F120" s="67">
        <v>0</v>
      </c>
      <c r="G120" s="67">
        <v>0</v>
      </c>
      <c r="H120" s="86">
        <f t="shared" si="8"/>
        <v>1</v>
      </c>
      <c r="I120" s="76">
        <v>0</v>
      </c>
      <c r="J120" s="76">
        <v>0</v>
      </c>
    </row>
    <row r="121" spans="2:10" x14ac:dyDescent="0.35">
      <c r="B121" s="85" t="s">
        <v>275</v>
      </c>
      <c r="C121" s="76">
        <v>0</v>
      </c>
      <c r="D121" s="67">
        <v>0</v>
      </c>
      <c r="E121" s="67">
        <v>0</v>
      </c>
      <c r="F121" s="67">
        <v>0</v>
      </c>
      <c r="G121" s="67">
        <v>0</v>
      </c>
      <c r="H121" s="86">
        <f t="shared" si="8"/>
        <v>1</v>
      </c>
      <c r="I121" s="76">
        <v>0</v>
      </c>
      <c r="J121" s="76">
        <v>0</v>
      </c>
    </row>
    <row r="122" spans="2:10" x14ac:dyDescent="0.35">
      <c r="B122" s="85" t="s">
        <v>276</v>
      </c>
      <c r="C122" s="76">
        <v>0</v>
      </c>
      <c r="D122" s="67">
        <v>0</v>
      </c>
      <c r="E122" s="67">
        <v>0</v>
      </c>
      <c r="F122" s="67">
        <v>0</v>
      </c>
      <c r="G122" s="67">
        <v>0</v>
      </c>
      <c r="H122" s="86">
        <f t="shared" si="8"/>
        <v>1</v>
      </c>
      <c r="I122" s="76">
        <v>0</v>
      </c>
      <c r="J122" s="76">
        <v>0</v>
      </c>
    </row>
    <row r="123" spans="2:10" x14ac:dyDescent="0.35">
      <c r="B123" s="85" t="s">
        <v>277</v>
      </c>
      <c r="C123" s="76">
        <v>0</v>
      </c>
      <c r="D123" s="67">
        <v>0</v>
      </c>
      <c r="E123" s="67">
        <v>0</v>
      </c>
      <c r="F123" s="67">
        <v>0</v>
      </c>
      <c r="G123" s="67">
        <v>0</v>
      </c>
      <c r="H123" s="86">
        <f t="shared" si="8"/>
        <v>1</v>
      </c>
      <c r="I123" s="76">
        <v>0</v>
      </c>
      <c r="J123" s="76">
        <v>0</v>
      </c>
    </row>
    <row r="124" spans="2:10" x14ac:dyDescent="0.35">
      <c r="B124" s="85" t="s">
        <v>278</v>
      </c>
      <c r="C124" s="76">
        <v>0</v>
      </c>
      <c r="D124" s="67">
        <v>0</v>
      </c>
      <c r="E124" s="67">
        <v>0</v>
      </c>
      <c r="F124" s="67">
        <v>0</v>
      </c>
      <c r="G124" s="67">
        <v>0</v>
      </c>
      <c r="H124" s="86">
        <f t="shared" si="8"/>
        <v>1</v>
      </c>
      <c r="I124" s="76">
        <v>0</v>
      </c>
      <c r="J124" s="76">
        <v>0</v>
      </c>
    </row>
    <row r="125" spans="2:10" x14ac:dyDescent="0.35">
      <c r="B125" s="85" t="s">
        <v>279</v>
      </c>
      <c r="C125" s="76">
        <v>0</v>
      </c>
      <c r="D125" s="67">
        <v>0</v>
      </c>
      <c r="E125" s="67">
        <v>0</v>
      </c>
      <c r="F125" s="67">
        <v>0</v>
      </c>
      <c r="G125" s="67">
        <v>0</v>
      </c>
      <c r="H125" s="86">
        <f t="shared" si="8"/>
        <v>1</v>
      </c>
      <c r="I125" s="76">
        <v>0</v>
      </c>
      <c r="J125" s="76">
        <v>0</v>
      </c>
    </row>
    <row r="126" spans="2:10" x14ac:dyDescent="0.35">
      <c r="B126" s="38"/>
      <c r="C126" s="3"/>
      <c r="D126" s="3"/>
      <c r="E126" s="3"/>
      <c r="F126" s="3"/>
      <c r="G126" s="3"/>
      <c r="H126" s="3"/>
      <c r="I126" s="3"/>
      <c r="J126" s="3"/>
    </row>
    <row r="127" spans="2:10" ht="60" customHeight="1" x14ac:dyDescent="0.35">
      <c r="B127" s="154" t="s">
        <v>280</v>
      </c>
      <c r="C127" s="84" t="s">
        <v>191</v>
      </c>
      <c r="D127" s="84" t="s">
        <v>192</v>
      </c>
      <c r="E127" s="84" t="s">
        <v>193</v>
      </c>
      <c r="F127" s="84" t="s">
        <v>194</v>
      </c>
      <c r="G127" s="84" t="s">
        <v>195</v>
      </c>
      <c r="H127" s="84" t="s">
        <v>196</v>
      </c>
      <c r="I127" s="84" t="s">
        <v>197</v>
      </c>
      <c r="J127" s="84" t="s">
        <v>198</v>
      </c>
    </row>
    <row r="128" spans="2:10" x14ac:dyDescent="0.35">
      <c r="B128" s="85" t="s">
        <v>281</v>
      </c>
      <c r="C128" s="76">
        <v>0</v>
      </c>
      <c r="D128" s="67">
        <v>0</v>
      </c>
      <c r="E128" s="67">
        <v>0</v>
      </c>
      <c r="F128" s="67">
        <v>0</v>
      </c>
      <c r="G128" s="67">
        <v>0</v>
      </c>
      <c r="H128" s="86">
        <f t="shared" ref="H128:H134" si="9">SUM(1-SUM(D128:G128))</f>
        <v>1</v>
      </c>
      <c r="I128" s="76">
        <v>0</v>
      </c>
      <c r="J128" s="76">
        <v>0</v>
      </c>
    </row>
    <row r="129" spans="2:10" x14ac:dyDescent="0.35">
      <c r="B129" s="85" t="s">
        <v>282</v>
      </c>
      <c r="C129" s="76">
        <v>0</v>
      </c>
      <c r="D129" s="67">
        <v>0</v>
      </c>
      <c r="E129" s="67">
        <v>0</v>
      </c>
      <c r="F129" s="67">
        <v>0</v>
      </c>
      <c r="G129" s="67">
        <v>0</v>
      </c>
      <c r="H129" s="86">
        <f t="shared" si="9"/>
        <v>1</v>
      </c>
      <c r="I129" s="76">
        <v>0</v>
      </c>
      <c r="J129" s="76">
        <v>0</v>
      </c>
    </row>
    <row r="130" spans="2:10" x14ac:dyDescent="0.35">
      <c r="B130" s="85" t="s">
        <v>283</v>
      </c>
      <c r="C130" s="76">
        <v>0</v>
      </c>
      <c r="D130" s="67">
        <v>0</v>
      </c>
      <c r="E130" s="67">
        <v>0</v>
      </c>
      <c r="F130" s="67">
        <v>0</v>
      </c>
      <c r="G130" s="67">
        <v>0</v>
      </c>
      <c r="H130" s="86">
        <f t="shared" si="9"/>
        <v>1</v>
      </c>
      <c r="I130" s="76">
        <v>0</v>
      </c>
      <c r="J130" s="76">
        <v>0</v>
      </c>
    </row>
    <row r="131" spans="2:10" x14ac:dyDescent="0.35">
      <c r="B131" s="85" t="s">
        <v>284</v>
      </c>
      <c r="C131" s="76">
        <v>0</v>
      </c>
      <c r="D131" s="67">
        <v>0</v>
      </c>
      <c r="E131" s="67">
        <v>0</v>
      </c>
      <c r="F131" s="67">
        <v>0</v>
      </c>
      <c r="G131" s="67">
        <v>0</v>
      </c>
      <c r="H131" s="86">
        <f t="shared" si="9"/>
        <v>1</v>
      </c>
      <c r="I131" s="76">
        <v>0</v>
      </c>
      <c r="J131" s="76">
        <v>0</v>
      </c>
    </row>
    <row r="132" spans="2:10" x14ac:dyDescent="0.35">
      <c r="B132" s="85" t="s">
        <v>285</v>
      </c>
      <c r="C132" s="76">
        <v>0</v>
      </c>
      <c r="D132" s="67">
        <v>0</v>
      </c>
      <c r="E132" s="67">
        <v>0</v>
      </c>
      <c r="F132" s="67">
        <v>0</v>
      </c>
      <c r="G132" s="67">
        <v>0</v>
      </c>
      <c r="H132" s="86">
        <f t="shared" si="9"/>
        <v>1</v>
      </c>
      <c r="I132" s="76">
        <v>0</v>
      </c>
      <c r="J132" s="76">
        <v>0</v>
      </c>
    </row>
    <row r="133" spans="2:10" x14ac:dyDescent="0.35">
      <c r="B133" s="85" t="s">
        <v>1802</v>
      </c>
      <c r="C133" s="76">
        <v>0</v>
      </c>
      <c r="D133" s="67">
        <v>0</v>
      </c>
      <c r="E133" s="67">
        <v>0</v>
      </c>
      <c r="F133" s="67">
        <v>0</v>
      </c>
      <c r="G133" s="67">
        <v>0</v>
      </c>
      <c r="H133" s="86">
        <f t="shared" ref="H133" si="10">SUM(1-SUM(D133:G133))</f>
        <v>1</v>
      </c>
      <c r="I133" s="76">
        <v>0</v>
      </c>
      <c r="J133" s="76">
        <v>0</v>
      </c>
    </row>
    <row r="134" spans="2:10" x14ac:dyDescent="0.35">
      <c r="B134" s="85" t="s">
        <v>286</v>
      </c>
      <c r="C134" s="76">
        <v>0</v>
      </c>
      <c r="D134" s="67">
        <v>0</v>
      </c>
      <c r="E134" s="67">
        <v>0</v>
      </c>
      <c r="F134" s="67">
        <v>0</v>
      </c>
      <c r="G134" s="67">
        <v>0</v>
      </c>
      <c r="H134" s="86">
        <f t="shared" si="9"/>
        <v>1</v>
      </c>
      <c r="I134" s="76">
        <v>0</v>
      </c>
      <c r="J134" s="76">
        <v>0</v>
      </c>
    </row>
    <row r="135" spans="2:10" x14ac:dyDescent="0.35">
      <c r="B135" s="38"/>
      <c r="C135" s="3"/>
      <c r="D135" s="3"/>
      <c r="E135" s="3"/>
      <c r="F135" s="3"/>
      <c r="G135" s="3"/>
      <c r="H135" s="3"/>
      <c r="I135" s="3"/>
      <c r="J135" s="3"/>
    </row>
    <row r="136" spans="2:10" ht="60" customHeight="1" x14ac:dyDescent="0.35">
      <c r="B136" s="154" t="s">
        <v>287</v>
      </c>
      <c r="C136" s="84" t="s">
        <v>191</v>
      </c>
      <c r="D136" s="84" t="s">
        <v>192</v>
      </c>
      <c r="E136" s="84" t="s">
        <v>193</v>
      </c>
      <c r="F136" s="84" t="s">
        <v>194</v>
      </c>
      <c r="G136" s="84" t="s">
        <v>195</v>
      </c>
      <c r="H136" s="84" t="s">
        <v>196</v>
      </c>
      <c r="I136" s="84" t="s">
        <v>197</v>
      </c>
      <c r="J136" s="84" t="s">
        <v>198</v>
      </c>
    </row>
    <row r="137" spans="2:10" x14ac:dyDescent="0.35">
      <c r="B137" s="85" t="s">
        <v>288</v>
      </c>
      <c r="C137" s="76">
        <v>0</v>
      </c>
      <c r="D137" s="67">
        <v>0</v>
      </c>
      <c r="E137" s="67">
        <v>0</v>
      </c>
      <c r="F137" s="67">
        <v>0</v>
      </c>
      <c r="G137" s="67">
        <v>0</v>
      </c>
      <c r="H137" s="86">
        <f>SUM(1-SUM(D137:G137))</f>
        <v>1</v>
      </c>
      <c r="I137" s="76">
        <v>0</v>
      </c>
      <c r="J137" s="76">
        <v>0</v>
      </c>
    </row>
    <row r="138" spans="2:10" x14ac:dyDescent="0.35">
      <c r="B138" s="38"/>
      <c r="C138" s="3"/>
      <c r="D138" s="3"/>
      <c r="E138" s="3"/>
      <c r="F138" s="3"/>
      <c r="G138" s="3"/>
      <c r="H138" s="3"/>
      <c r="I138" s="3"/>
      <c r="J138" s="3"/>
    </row>
    <row r="139" spans="2:10" ht="60" customHeight="1" x14ac:dyDescent="0.35">
      <c r="B139" s="154" t="s">
        <v>289</v>
      </c>
      <c r="C139" s="84" t="s">
        <v>191</v>
      </c>
      <c r="D139" s="84" t="s">
        <v>192</v>
      </c>
      <c r="E139" s="84" t="s">
        <v>193</v>
      </c>
      <c r="F139" s="84" t="s">
        <v>194</v>
      </c>
      <c r="G139" s="84" t="s">
        <v>195</v>
      </c>
      <c r="H139" s="84" t="s">
        <v>196</v>
      </c>
      <c r="I139" s="84" t="s">
        <v>197</v>
      </c>
      <c r="J139" s="84" t="s">
        <v>198</v>
      </c>
    </row>
    <row r="140" spans="2:10" x14ac:dyDescent="0.35">
      <c r="B140" s="85" t="s">
        <v>290</v>
      </c>
      <c r="C140" s="76">
        <v>0</v>
      </c>
      <c r="D140" s="67">
        <v>0</v>
      </c>
      <c r="E140" s="67">
        <v>0</v>
      </c>
      <c r="F140" s="67">
        <v>0</v>
      </c>
      <c r="G140" s="67">
        <v>0</v>
      </c>
      <c r="H140" s="86">
        <f t="shared" ref="H140:H142" si="11">SUM(1-SUM(D140:G140))</f>
        <v>1</v>
      </c>
      <c r="I140" s="76">
        <v>0</v>
      </c>
      <c r="J140" s="76">
        <v>0</v>
      </c>
    </row>
    <row r="141" spans="2:10" x14ac:dyDescent="0.35">
      <c r="B141" s="85" t="s">
        <v>291</v>
      </c>
      <c r="C141" s="76">
        <v>0</v>
      </c>
      <c r="D141" s="67">
        <v>0</v>
      </c>
      <c r="E141" s="67">
        <v>0</v>
      </c>
      <c r="F141" s="67">
        <v>0</v>
      </c>
      <c r="G141" s="67">
        <v>0</v>
      </c>
      <c r="H141" s="86">
        <f t="shared" si="11"/>
        <v>1</v>
      </c>
      <c r="I141" s="76">
        <v>0</v>
      </c>
      <c r="J141" s="76">
        <v>0</v>
      </c>
    </row>
    <row r="142" spans="2:10" x14ac:dyDescent="0.35">
      <c r="B142" s="85" t="s">
        <v>292</v>
      </c>
      <c r="C142" s="76">
        <v>0</v>
      </c>
      <c r="D142" s="67">
        <v>0</v>
      </c>
      <c r="E142" s="67">
        <v>0</v>
      </c>
      <c r="F142" s="67">
        <v>0</v>
      </c>
      <c r="G142" s="67">
        <v>0</v>
      </c>
      <c r="H142" s="86">
        <f t="shared" si="11"/>
        <v>1</v>
      </c>
      <c r="I142" s="76">
        <v>0</v>
      </c>
      <c r="J142" s="76">
        <v>0</v>
      </c>
    </row>
    <row r="143" spans="2:10" x14ac:dyDescent="0.35">
      <c r="B143" s="38"/>
      <c r="C143" s="3"/>
      <c r="D143" s="3"/>
      <c r="E143" s="3"/>
      <c r="F143" s="3"/>
      <c r="G143" s="3"/>
      <c r="H143" s="3"/>
      <c r="I143" s="3"/>
      <c r="J143" s="3"/>
    </row>
    <row r="144" spans="2:10" ht="60" customHeight="1" x14ac:dyDescent="0.35">
      <c r="B144" s="154" t="s">
        <v>293</v>
      </c>
      <c r="C144" s="84" t="s">
        <v>191</v>
      </c>
      <c r="D144" s="84" t="s">
        <v>192</v>
      </c>
      <c r="E144" s="84" t="s">
        <v>193</v>
      </c>
      <c r="F144" s="84" t="s">
        <v>194</v>
      </c>
      <c r="G144" s="84" t="s">
        <v>195</v>
      </c>
      <c r="H144" s="84" t="s">
        <v>196</v>
      </c>
      <c r="I144" s="84" t="s">
        <v>197</v>
      </c>
      <c r="J144" s="84" t="s">
        <v>198</v>
      </c>
    </row>
    <row r="145" spans="2:10" x14ac:dyDescent="0.35">
      <c r="B145" s="85" t="s">
        <v>294</v>
      </c>
      <c r="C145" s="76">
        <v>0</v>
      </c>
      <c r="D145" s="67">
        <v>0</v>
      </c>
      <c r="E145" s="67">
        <v>0</v>
      </c>
      <c r="F145" s="67">
        <v>0</v>
      </c>
      <c r="G145" s="67">
        <v>0</v>
      </c>
      <c r="H145" s="86">
        <f t="shared" ref="H145:H146" si="12">SUM(1-SUM(D145:G145))</f>
        <v>1</v>
      </c>
      <c r="I145" s="76">
        <v>0</v>
      </c>
      <c r="J145" s="76">
        <v>0</v>
      </c>
    </row>
    <row r="146" spans="2:10" x14ac:dyDescent="0.35">
      <c r="B146" s="85" t="s">
        <v>295</v>
      </c>
      <c r="C146" s="76">
        <v>0</v>
      </c>
      <c r="D146" s="67">
        <v>0</v>
      </c>
      <c r="E146" s="67">
        <v>0</v>
      </c>
      <c r="F146" s="67">
        <v>0</v>
      </c>
      <c r="G146" s="67">
        <v>0</v>
      </c>
      <c r="H146" s="86">
        <f t="shared" si="12"/>
        <v>1</v>
      </c>
      <c r="I146" s="76">
        <v>0</v>
      </c>
      <c r="J146" s="76">
        <v>0</v>
      </c>
    </row>
    <row r="147" spans="2:10" x14ac:dyDescent="0.35">
      <c r="B147" s="38"/>
      <c r="C147" s="3"/>
      <c r="D147" s="3"/>
      <c r="E147" s="3"/>
      <c r="F147" s="3"/>
      <c r="G147" s="3"/>
      <c r="H147" s="3"/>
      <c r="I147" s="3"/>
      <c r="J147" s="3"/>
    </row>
    <row r="148" spans="2:10" ht="60" customHeight="1" x14ac:dyDescent="0.35">
      <c r="B148" s="154" t="s">
        <v>296</v>
      </c>
      <c r="C148" s="84" t="s">
        <v>191</v>
      </c>
      <c r="D148" s="84" t="s">
        <v>192</v>
      </c>
      <c r="E148" s="84" t="s">
        <v>193</v>
      </c>
      <c r="F148" s="84" t="s">
        <v>194</v>
      </c>
      <c r="G148" s="84" t="s">
        <v>195</v>
      </c>
      <c r="H148" s="84" t="s">
        <v>196</v>
      </c>
      <c r="I148" s="84" t="s">
        <v>197</v>
      </c>
      <c r="J148" s="84" t="s">
        <v>198</v>
      </c>
    </row>
    <row r="149" spans="2:10" x14ac:dyDescent="0.35">
      <c r="B149" s="85" t="s">
        <v>297</v>
      </c>
      <c r="C149" s="76">
        <v>0</v>
      </c>
      <c r="D149" s="67">
        <v>0</v>
      </c>
      <c r="E149" s="67">
        <v>0</v>
      </c>
      <c r="F149" s="67">
        <v>0</v>
      </c>
      <c r="G149" s="67">
        <v>0</v>
      </c>
      <c r="H149" s="86">
        <f t="shared" ref="H149:H156" si="13">SUM(1-SUM(D149:G149))</f>
        <v>1</v>
      </c>
      <c r="I149" s="76">
        <v>0</v>
      </c>
      <c r="J149" s="76">
        <v>0</v>
      </c>
    </row>
    <row r="150" spans="2:10" x14ac:dyDescent="0.35">
      <c r="B150" s="85" t="s">
        <v>298</v>
      </c>
      <c r="C150" s="76">
        <v>0</v>
      </c>
      <c r="D150" s="67">
        <v>0</v>
      </c>
      <c r="E150" s="67">
        <v>0</v>
      </c>
      <c r="F150" s="67">
        <v>0</v>
      </c>
      <c r="G150" s="67">
        <v>0</v>
      </c>
      <c r="H150" s="86">
        <f t="shared" si="13"/>
        <v>1</v>
      </c>
      <c r="I150" s="76">
        <v>0</v>
      </c>
      <c r="J150" s="76">
        <v>0</v>
      </c>
    </row>
    <row r="151" spans="2:10" x14ac:dyDescent="0.35">
      <c r="B151" s="85" t="s">
        <v>299</v>
      </c>
      <c r="C151" s="76">
        <v>0</v>
      </c>
      <c r="D151" s="67">
        <v>0</v>
      </c>
      <c r="E151" s="67">
        <v>0</v>
      </c>
      <c r="F151" s="67">
        <v>0</v>
      </c>
      <c r="G151" s="67">
        <v>0</v>
      </c>
      <c r="H151" s="86">
        <f t="shared" si="13"/>
        <v>1</v>
      </c>
      <c r="I151" s="76">
        <v>0</v>
      </c>
      <c r="J151" s="76">
        <v>0</v>
      </c>
    </row>
    <row r="152" spans="2:10" x14ac:dyDescent="0.35">
      <c r="B152" s="85" t="s">
        <v>300</v>
      </c>
      <c r="C152" s="76">
        <v>0</v>
      </c>
      <c r="D152" s="67">
        <v>0</v>
      </c>
      <c r="E152" s="67">
        <v>0</v>
      </c>
      <c r="F152" s="67">
        <v>0</v>
      </c>
      <c r="G152" s="67">
        <v>0</v>
      </c>
      <c r="H152" s="86">
        <f t="shared" si="13"/>
        <v>1</v>
      </c>
      <c r="I152" s="76">
        <v>0</v>
      </c>
      <c r="J152" s="76">
        <v>0</v>
      </c>
    </row>
    <row r="153" spans="2:10" x14ac:dyDescent="0.35">
      <c r="B153" s="85" t="s">
        <v>301</v>
      </c>
      <c r="C153" s="76">
        <v>0</v>
      </c>
      <c r="D153" s="67">
        <v>0</v>
      </c>
      <c r="E153" s="67">
        <v>0</v>
      </c>
      <c r="F153" s="67">
        <v>0</v>
      </c>
      <c r="G153" s="67">
        <v>0</v>
      </c>
      <c r="H153" s="86">
        <f t="shared" si="13"/>
        <v>1</v>
      </c>
      <c r="I153" s="76">
        <v>0</v>
      </c>
      <c r="J153" s="76">
        <v>0</v>
      </c>
    </row>
    <row r="154" spans="2:10" x14ac:dyDescent="0.35">
      <c r="B154" s="85" t="s">
        <v>302</v>
      </c>
      <c r="C154" s="76">
        <v>0</v>
      </c>
      <c r="D154" s="67">
        <v>0</v>
      </c>
      <c r="E154" s="67">
        <v>0</v>
      </c>
      <c r="F154" s="67">
        <v>0</v>
      </c>
      <c r="G154" s="67">
        <v>0</v>
      </c>
      <c r="H154" s="86">
        <f t="shared" si="13"/>
        <v>1</v>
      </c>
      <c r="I154" s="76">
        <v>0</v>
      </c>
      <c r="J154" s="76">
        <v>0</v>
      </c>
    </row>
    <row r="155" spans="2:10" x14ac:dyDescent="0.35">
      <c r="B155" s="85" t="s">
        <v>303</v>
      </c>
      <c r="C155" s="76">
        <v>0</v>
      </c>
      <c r="D155" s="67">
        <v>0</v>
      </c>
      <c r="E155" s="67">
        <v>0</v>
      </c>
      <c r="F155" s="67">
        <v>0</v>
      </c>
      <c r="G155" s="67">
        <v>0</v>
      </c>
      <c r="H155" s="86">
        <f t="shared" si="13"/>
        <v>1</v>
      </c>
      <c r="I155" s="76">
        <v>0</v>
      </c>
      <c r="J155" s="76">
        <v>0</v>
      </c>
    </row>
    <row r="156" spans="2:10" x14ac:dyDescent="0.35">
      <c r="B156" s="85" t="s">
        <v>304</v>
      </c>
      <c r="C156" s="76">
        <v>0</v>
      </c>
      <c r="D156" s="67">
        <v>0</v>
      </c>
      <c r="E156" s="67">
        <v>0</v>
      </c>
      <c r="F156" s="67">
        <v>0</v>
      </c>
      <c r="G156" s="67">
        <v>0</v>
      </c>
      <c r="H156" s="86">
        <f t="shared" si="13"/>
        <v>1</v>
      </c>
      <c r="I156" s="76">
        <v>0</v>
      </c>
      <c r="J156" s="76">
        <v>0</v>
      </c>
    </row>
    <row r="157" spans="2:10" x14ac:dyDescent="0.35">
      <c r="B157" s="38"/>
      <c r="C157" s="3"/>
      <c r="D157" s="3"/>
      <c r="E157" s="3"/>
      <c r="F157" s="3"/>
      <c r="G157" s="3"/>
      <c r="H157" s="3"/>
      <c r="I157" s="3"/>
      <c r="J157" s="3"/>
    </row>
    <row r="158" spans="2:10" ht="60" customHeight="1" x14ac:dyDescent="0.35">
      <c r="B158" s="154" t="s">
        <v>305</v>
      </c>
      <c r="C158" s="84" t="s">
        <v>191</v>
      </c>
      <c r="D158" s="84" t="s">
        <v>192</v>
      </c>
      <c r="E158" s="84" t="s">
        <v>193</v>
      </c>
      <c r="F158" s="84" t="s">
        <v>194</v>
      </c>
      <c r="G158" s="84" t="s">
        <v>195</v>
      </c>
      <c r="H158" s="84" t="s">
        <v>196</v>
      </c>
      <c r="I158" s="84" t="s">
        <v>197</v>
      </c>
      <c r="J158" s="84" t="s">
        <v>198</v>
      </c>
    </row>
    <row r="159" spans="2:10" x14ac:dyDescent="0.35">
      <c r="B159" s="85" t="s">
        <v>306</v>
      </c>
      <c r="C159" s="76">
        <v>0</v>
      </c>
      <c r="D159" s="67">
        <v>0</v>
      </c>
      <c r="E159" s="67">
        <v>0</v>
      </c>
      <c r="F159" s="67">
        <v>0</v>
      </c>
      <c r="G159" s="67">
        <v>0</v>
      </c>
      <c r="H159" s="86">
        <f>SUM(1-SUM(D159:G159))</f>
        <v>1</v>
      </c>
      <c r="I159" s="76">
        <v>0</v>
      </c>
      <c r="J159" s="76">
        <v>0</v>
      </c>
    </row>
    <row r="160" spans="2:10" x14ac:dyDescent="0.35">
      <c r="B160" s="38"/>
      <c r="C160" s="3"/>
      <c r="D160" s="3"/>
      <c r="E160" s="3"/>
      <c r="F160" s="3"/>
      <c r="G160" s="3"/>
      <c r="H160" s="3"/>
      <c r="I160" s="3"/>
      <c r="J160" s="3"/>
    </row>
    <row r="161" spans="2:10" ht="60" customHeight="1" x14ac:dyDescent="0.35">
      <c r="B161" s="154" t="s">
        <v>307</v>
      </c>
      <c r="C161" s="84" t="s">
        <v>191</v>
      </c>
      <c r="D161" s="84" t="s">
        <v>192</v>
      </c>
      <c r="E161" s="84" t="s">
        <v>193</v>
      </c>
      <c r="F161" s="84" t="s">
        <v>194</v>
      </c>
      <c r="G161" s="84" t="s">
        <v>195</v>
      </c>
      <c r="H161" s="84" t="s">
        <v>196</v>
      </c>
      <c r="I161" s="84" t="s">
        <v>197</v>
      </c>
      <c r="J161" s="84" t="s">
        <v>198</v>
      </c>
    </row>
    <row r="162" spans="2:10" x14ac:dyDescent="0.35">
      <c r="B162" s="85" t="s">
        <v>308</v>
      </c>
      <c r="C162" s="76">
        <v>0</v>
      </c>
      <c r="D162" s="67">
        <v>0</v>
      </c>
      <c r="E162" s="67">
        <v>0</v>
      </c>
      <c r="F162" s="67">
        <v>0</v>
      </c>
      <c r="G162" s="67">
        <v>0</v>
      </c>
      <c r="H162" s="86">
        <f>SUM(1-SUM(D162:G162))</f>
        <v>1</v>
      </c>
      <c r="I162" s="76">
        <v>0</v>
      </c>
      <c r="J162" s="76">
        <v>0</v>
      </c>
    </row>
    <row r="163" spans="2:10" x14ac:dyDescent="0.35">
      <c r="B163" s="38"/>
      <c r="C163" s="3"/>
      <c r="D163" s="3"/>
      <c r="E163" s="3"/>
      <c r="F163" s="3"/>
      <c r="G163" s="3"/>
      <c r="H163" s="3"/>
      <c r="I163" s="3"/>
      <c r="J163" s="3"/>
    </row>
    <row r="164" spans="2:10" ht="60" customHeight="1" x14ac:dyDescent="0.35">
      <c r="B164" s="154" t="s">
        <v>309</v>
      </c>
      <c r="C164" s="84" t="s">
        <v>191</v>
      </c>
      <c r="D164" s="84" t="s">
        <v>192</v>
      </c>
      <c r="E164" s="84" t="s">
        <v>193</v>
      </c>
      <c r="F164" s="84" t="s">
        <v>194</v>
      </c>
      <c r="G164" s="84" t="s">
        <v>195</v>
      </c>
      <c r="H164" s="84" t="s">
        <v>196</v>
      </c>
      <c r="I164" s="84" t="s">
        <v>197</v>
      </c>
      <c r="J164" s="84" t="s">
        <v>198</v>
      </c>
    </row>
    <row r="165" spans="2:10" x14ac:dyDescent="0.35">
      <c r="B165" s="85" t="s">
        <v>310</v>
      </c>
      <c r="C165" s="76">
        <v>0</v>
      </c>
      <c r="D165" s="67">
        <v>0</v>
      </c>
      <c r="E165" s="67">
        <v>0</v>
      </c>
      <c r="F165" s="67">
        <v>0</v>
      </c>
      <c r="G165" s="67">
        <v>0</v>
      </c>
      <c r="H165" s="86">
        <f>SUM(1-SUM(D165:G165))</f>
        <v>1</v>
      </c>
      <c r="I165" s="76">
        <v>0</v>
      </c>
      <c r="J165" s="76">
        <v>0</v>
      </c>
    </row>
    <row r="166" spans="2:10" x14ac:dyDescent="0.35">
      <c r="B166" s="38"/>
      <c r="C166" s="3"/>
      <c r="D166" s="3"/>
      <c r="E166" s="3"/>
      <c r="F166" s="3"/>
      <c r="G166" s="3"/>
      <c r="H166" s="3"/>
      <c r="I166" s="3"/>
      <c r="J166" s="3"/>
    </row>
    <row r="167" spans="2:10" ht="60" customHeight="1" x14ac:dyDescent="0.35">
      <c r="B167" s="154" t="s">
        <v>311</v>
      </c>
      <c r="C167" s="84" t="s">
        <v>191</v>
      </c>
      <c r="D167" s="84" t="s">
        <v>192</v>
      </c>
      <c r="E167" s="84" t="s">
        <v>193</v>
      </c>
      <c r="F167" s="84" t="s">
        <v>194</v>
      </c>
      <c r="G167" s="84" t="s">
        <v>195</v>
      </c>
      <c r="H167" s="84" t="s">
        <v>196</v>
      </c>
      <c r="I167" s="84" t="s">
        <v>197</v>
      </c>
      <c r="J167" s="84" t="s">
        <v>198</v>
      </c>
    </row>
    <row r="168" spans="2:10" x14ac:dyDescent="0.35">
      <c r="B168" s="85" t="s">
        <v>312</v>
      </c>
      <c r="C168" s="76">
        <v>0</v>
      </c>
      <c r="D168" s="67">
        <v>0</v>
      </c>
      <c r="E168" s="67">
        <v>0</v>
      </c>
      <c r="F168" s="67">
        <v>0</v>
      </c>
      <c r="G168" s="67">
        <v>0</v>
      </c>
      <c r="H168" s="86">
        <f>SUM(1-SUM(D168:G168))</f>
        <v>1</v>
      </c>
      <c r="I168" s="76">
        <v>0</v>
      </c>
      <c r="J168" s="76">
        <v>0</v>
      </c>
    </row>
    <row r="169" spans="2:10" x14ac:dyDescent="0.35">
      <c r="B169" s="38"/>
      <c r="C169" s="3"/>
      <c r="D169" s="3"/>
      <c r="E169" s="3"/>
      <c r="F169" s="3"/>
      <c r="G169" s="3"/>
      <c r="H169" s="3"/>
      <c r="I169" s="3"/>
      <c r="J169" s="3"/>
    </row>
    <row r="170" spans="2:10" ht="60" customHeight="1" x14ac:dyDescent="0.35">
      <c r="B170" s="154" t="s">
        <v>313</v>
      </c>
      <c r="C170" s="84" t="s">
        <v>191</v>
      </c>
      <c r="D170" s="84" t="s">
        <v>192</v>
      </c>
      <c r="E170" s="84" t="s">
        <v>193</v>
      </c>
      <c r="F170" s="84" t="s">
        <v>194</v>
      </c>
      <c r="G170" s="84" t="s">
        <v>195</v>
      </c>
      <c r="H170" s="84" t="s">
        <v>196</v>
      </c>
      <c r="I170" s="84" t="s">
        <v>197</v>
      </c>
      <c r="J170" s="84" t="s">
        <v>198</v>
      </c>
    </row>
    <row r="171" spans="2:10" x14ac:dyDescent="0.35">
      <c r="B171" s="85" t="s">
        <v>314</v>
      </c>
      <c r="C171" s="76">
        <v>0</v>
      </c>
      <c r="D171" s="67">
        <v>0</v>
      </c>
      <c r="E171" s="67">
        <v>0</v>
      </c>
      <c r="F171" s="67">
        <v>0</v>
      </c>
      <c r="G171" s="67">
        <v>0</v>
      </c>
      <c r="H171" s="86">
        <f t="shared" ref="H171:H177" si="14">SUM(1-SUM(D171:G171))</f>
        <v>1</v>
      </c>
      <c r="I171" s="76">
        <v>0</v>
      </c>
      <c r="J171" s="76">
        <v>0</v>
      </c>
    </row>
    <row r="172" spans="2:10" x14ac:dyDescent="0.35">
      <c r="B172" s="85" t="s">
        <v>315</v>
      </c>
      <c r="C172" s="76">
        <v>0</v>
      </c>
      <c r="D172" s="67">
        <v>0</v>
      </c>
      <c r="E172" s="67">
        <v>0</v>
      </c>
      <c r="F172" s="67">
        <v>0</v>
      </c>
      <c r="G172" s="67">
        <v>0</v>
      </c>
      <c r="H172" s="86">
        <f t="shared" si="14"/>
        <v>1</v>
      </c>
      <c r="I172" s="76">
        <v>0</v>
      </c>
      <c r="J172" s="76">
        <v>0</v>
      </c>
    </row>
    <row r="173" spans="2:10" x14ac:dyDescent="0.35">
      <c r="B173" s="85" t="s">
        <v>316</v>
      </c>
      <c r="C173" s="76">
        <v>0</v>
      </c>
      <c r="D173" s="67">
        <v>0</v>
      </c>
      <c r="E173" s="67">
        <v>0</v>
      </c>
      <c r="F173" s="67">
        <v>0</v>
      </c>
      <c r="G173" s="67">
        <v>0</v>
      </c>
      <c r="H173" s="86">
        <f t="shared" si="14"/>
        <v>1</v>
      </c>
      <c r="I173" s="76">
        <v>0</v>
      </c>
      <c r="J173" s="76">
        <v>0</v>
      </c>
    </row>
    <row r="174" spans="2:10" x14ac:dyDescent="0.35">
      <c r="B174" s="85" t="s">
        <v>317</v>
      </c>
      <c r="C174" s="76">
        <v>0</v>
      </c>
      <c r="D174" s="67">
        <v>0</v>
      </c>
      <c r="E174" s="67">
        <v>0</v>
      </c>
      <c r="F174" s="67">
        <v>0</v>
      </c>
      <c r="G174" s="67">
        <v>0</v>
      </c>
      <c r="H174" s="86">
        <f t="shared" si="14"/>
        <v>1</v>
      </c>
      <c r="I174" s="76">
        <v>0</v>
      </c>
      <c r="J174" s="76">
        <v>0</v>
      </c>
    </row>
    <row r="175" spans="2:10" x14ac:dyDescent="0.35">
      <c r="B175" s="85" t="s">
        <v>318</v>
      </c>
      <c r="C175" s="76">
        <v>0</v>
      </c>
      <c r="D175" s="67">
        <v>0</v>
      </c>
      <c r="E175" s="67">
        <v>0</v>
      </c>
      <c r="F175" s="67">
        <v>0</v>
      </c>
      <c r="G175" s="67">
        <v>0</v>
      </c>
      <c r="H175" s="86">
        <f t="shared" si="14"/>
        <v>1</v>
      </c>
      <c r="I175" s="76">
        <v>0</v>
      </c>
      <c r="J175" s="76">
        <v>0</v>
      </c>
    </row>
    <row r="176" spans="2:10" x14ac:dyDescent="0.35">
      <c r="B176" s="85" t="s">
        <v>319</v>
      </c>
      <c r="C176" s="76">
        <v>0</v>
      </c>
      <c r="D176" s="67">
        <v>0</v>
      </c>
      <c r="E176" s="67">
        <v>0</v>
      </c>
      <c r="F176" s="67">
        <v>0</v>
      </c>
      <c r="G176" s="67">
        <v>0</v>
      </c>
      <c r="H176" s="86">
        <f t="shared" si="14"/>
        <v>1</v>
      </c>
      <c r="I176" s="76">
        <v>0</v>
      </c>
      <c r="J176" s="76">
        <v>0</v>
      </c>
    </row>
    <row r="177" spans="2:10" x14ac:dyDescent="0.35">
      <c r="B177" s="85" t="s">
        <v>320</v>
      </c>
      <c r="C177" s="76">
        <v>0</v>
      </c>
      <c r="D177" s="67">
        <v>0</v>
      </c>
      <c r="E177" s="67">
        <v>0</v>
      </c>
      <c r="F177" s="67">
        <v>0</v>
      </c>
      <c r="G177" s="67">
        <v>0</v>
      </c>
      <c r="H177" s="86">
        <f t="shared" si="14"/>
        <v>1</v>
      </c>
      <c r="I177" s="76">
        <v>0</v>
      </c>
      <c r="J177" s="76">
        <v>0</v>
      </c>
    </row>
    <row r="178" spans="2:10" x14ac:dyDescent="0.35">
      <c r="B178" s="38"/>
      <c r="C178" s="3"/>
      <c r="D178" s="78"/>
      <c r="E178" s="78"/>
      <c r="F178" s="78"/>
      <c r="G178" s="78"/>
      <c r="H178" s="78"/>
      <c r="I178" s="3"/>
      <c r="J178" s="3"/>
    </row>
    <row r="179" spans="2:10" ht="60" customHeight="1" x14ac:dyDescent="0.35">
      <c r="B179" s="154" t="s">
        <v>1775</v>
      </c>
      <c r="C179" s="84" t="s">
        <v>191</v>
      </c>
      <c r="D179" s="84" t="s">
        <v>192</v>
      </c>
      <c r="E179" s="84" t="s">
        <v>193</v>
      </c>
      <c r="F179" s="84" t="s">
        <v>194</v>
      </c>
      <c r="G179" s="84" t="s">
        <v>195</v>
      </c>
      <c r="H179" s="84" t="s">
        <v>196</v>
      </c>
      <c r="I179" s="84" t="s">
        <v>197</v>
      </c>
      <c r="J179" s="84" t="s">
        <v>198</v>
      </c>
    </row>
    <row r="180" spans="2:10" x14ac:dyDescent="0.35">
      <c r="B180" s="85" t="s">
        <v>1776</v>
      </c>
      <c r="C180" s="76">
        <v>0</v>
      </c>
      <c r="D180" s="67">
        <v>0</v>
      </c>
      <c r="E180" s="67">
        <v>0</v>
      </c>
      <c r="F180" s="67">
        <v>0</v>
      </c>
      <c r="G180" s="67">
        <v>0</v>
      </c>
      <c r="H180" s="86">
        <f>SUM(1-SUM(D180:G180))</f>
        <v>1</v>
      </c>
      <c r="I180" s="76">
        <v>0</v>
      </c>
      <c r="J180" s="76">
        <v>0</v>
      </c>
    </row>
    <row r="182" spans="2:10" ht="60" customHeight="1" x14ac:dyDescent="0.35">
      <c r="B182" s="87" t="s">
        <v>2507</v>
      </c>
      <c r="C182" s="88" t="s">
        <v>191</v>
      </c>
      <c r="D182" s="88" t="s">
        <v>192</v>
      </c>
      <c r="E182" s="88" t="s">
        <v>193</v>
      </c>
      <c r="F182" s="88" t="s">
        <v>194</v>
      </c>
      <c r="G182" s="88" t="s">
        <v>195</v>
      </c>
      <c r="H182" s="88" t="s">
        <v>196</v>
      </c>
      <c r="I182" s="88" t="s">
        <v>197</v>
      </c>
      <c r="J182" s="88" t="s">
        <v>198</v>
      </c>
    </row>
    <row r="183" spans="2:10" s="6" customFormat="1" ht="17.5" customHeight="1" x14ac:dyDescent="0.35">
      <c r="B183" s="137" t="s">
        <v>2509</v>
      </c>
      <c r="C183" s="89">
        <f>SUM(SUM(C119:C125),SUM(C128:C134),C137,SUM(C140:C142),SUM(C145:C146),SUM(C149:C156),C159,C162,C165,C168,SUM(C171:C177),C180)</f>
        <v>0</v>
      </c>
      <c r="D183" s="90">
        <f>SUM(E11:F12)</f>
        <v>0</v>
      </c>
      <c r="E183" s="90">
        <f>E14</f>
        <v>0</v>
      </c>
      <c r="F183" s="90">
        <f>SUM(E15:F16)</f>
        <v>0</v>
      </c>
      <c r="G183" s="90">
        <f>E17</f>
        <v>0</v>
      </c>
      <c r="H183" s="90">
        <f>SUM(1-SUM(D183:G183))</f>
        <v>1</v>
      </c>
      <c r="I183" s="89">
        <f t="shared" ref="I183:J183" si="15">SUM(SUM(I119:I125),SUM(I128:I134),I137,SUM(I140:I142),SUM(I145:I146),SUM(I149:I156),I159,I162,I165,I168,SUM(I171:I177),I180)</f>
        <v>0</v>
      </c>
      <c r="J183" s="89">
        <f t="shared" si="15"/>
        <v>0</v>
      </c>
    </row>
    <row r="186" spans="2:10" ht="25" customHeight="1" x14ac:dyDescent="0.35">
      <c r="B186" s="201" t="s">
        <v>188</v>
      </c>
      <c r="C186" s="201"/>
      <c r="D186" s="201"/>
      <c r="E186" s="201"/>
      <c r="F186" s="201"/>
      <c r="G186" s="201"/>
      <c r="H186" s="201"/>
      <c r="I186" s="201"/>
      <c r="J186" s="201"/>
    </row>
    <row r="187" spans="2:10" ht="60" customHeight="1" x14ac:dyDescent="0.35">
      <c r="B187" s="91" t="s">
        <v>323</v>
      </c>
      <c r="C187" s="92" t="s">
        <v>191</v>
      </c>
      <c r="D187" s="92" t="s">
        <v>192</v>
      </c>
      <c r="E187" s="92" t="s">
        <v>193</v>
      </c>
      <c r="F187" s="92" t="s">
        <v>194</v>
      </c>
      <c r="G187" s="92" t="s">
        <v>195</v>
      </c>
      <c r="H187" s="92" t="s">
        <v>196</v>
      </c>
      <c r="I187" s="92" t="s">
        <v>197</v>
      </c>
      <c r="J187" s="92" t="s">
        <v>198</v>
      </c>
    </row>
    <row r="188" spans="2:10" x14ac:dyDescent="0.35">
      <c r="B188" s="93" t="s">
        <v>324</v>
      </c>
      <c r="C188" s="76">
        <v>0</v>
      </c>
      <c r="D188" s="67">
        <v>0</v>
      </c>
      <c r="E188" s="67">
        <v>0</v>
      </c>
      <c r="F188" s="67">
        <v>0</v>
      </c>
      <c r="G188" s="67">
        <v>0</v>
      </c>
      <c r="H188" s="94">
        <f t="shared" ref="H188:H221" si="16">SUM(1-SUM(D188:G188))</f>
        <v>1</v>
      </c>
      <c r="I188" s="76">
        <v>0</v>
      </c>
      <c r="J188" s="76">
        <v>0</v>
      </c>
    </row>
    <row r="189" spans="2:10" x14ac:dyDescent="0.35">
      <c r="B189" s="93" t="s">
        <v>325</v>
      </c>
      <c r="C189" s="76">
        <v>0</v>
      </c>
      <c r="D189" s="67">
        <v>0</v>
      </c>
      <c r="E189" s="67">
        <v>0</v>
      </c>
      <c r="F189" s="67">
        <v>0</v>
      </c>
      <c r="G189" s="67">
        <v>0</v>
      </c>
      <c r="H189" s="94">
        <f t="shared" si="16"/>
        <v>1</v>
      </c>
      <c r="I189" s="76">
        <v>0</v>
      </c>
      <c r="J189" s="76">
        <v>0</v>
      </c>
    </row>
    <row r="190" spans="2:10" x14ac:dyDescent="0.35">
      <c r="B190" s="93" t="s">
        <v>326</v>
      </c>
      <c r="C190" s="76">
        <v>0</v>
      </c>
      <c r="D190" s="67">
        <v>0</v>
      </c>
      <c r="E190" s="67">
        <v>0</v>
      </c>
      <c r="F190" s="67">
        <v>0</v>
      </c>
      <c r="G190" s="67">
        <v>0</v>
      </c>
      <c r="H190" s="94">
        <f t="shared" si="16"/>
        <v>1</v>
      </c>
      <c r="I190" s="76">
        <v>0</v>
      </c>
      <c r="J190" s="76">
        <v>0</v>
      </c>
    </row>
    <row r="191" spans="2:10" x14ac:dyDescent="0.35">
      <c r="B191" s="93" t="s">
        <v>327</v>
      </c>
      <c r="C191" s="76">
        <v>0</v>
      </c>
      <c r="D191" s="67">
        <v>0</v>
      </c>
      <c r="E191" s="67">
        <v>0</v>
      </c>
      <c r="F191" s="67">
        <v>0</v>
      </c>
      <c r="G191" s="67">
        <v>0</v>
      </c>
      <c r="H191" s="94">
        <f t="shared" si="16"/>
        <v>1</v>
      </c>
      <c r="I191" s="76">
        <v>0</v>
      </c>
      <c r="J191" s="76">
        <v>0</v>
      </c>
    </row>
    <row r="192" spans="2:10" x14ac:dyDescent="0.35">
      <c r="B192" s="93" t="s">
        <v>328</v>
      </c>
      <c r="C192" s="76">
        <v>0</v>
      </c>
      <c r="D192" s="67">
        <v>0</v>
      </c>
      <c r="E192" s="67">
        <v>0</v>
      </c>
      <c r="F192" s="67">
        <v>0</v>
      </c>
      <c r="G192" s="67">
        <v>0</v>
      </c>
      <c r="H192" s="94">
        <f t="shared" si="16"/>
        <v>1</v>
      </c>
      <c r="I192" s="76">
        <v>0</v>
      </c>
      <c r="J192" s="76">
        <v>0</v>
      </c>
    </row>
    <row r="193" spans="2:10" x14ac:dyDescent="0.35">
      <c r="B193" s="93" t="s">
        <v>329</v>
      </c>
      <c r="C193" s="76">
        <v>0</v>
      </c>
      <c r="D193" s="67">
        <v>0</v>
      </c>
      <c r="E193" s="67">
        <v>0</v>
      </c>
      <c r="F193" s="67">
        <v>0</v>
      </c>
      <c r="G193" s="67">
        <v>0</v>
      </c>
      <c r="H193" s="94">
        <f t="shared" si="16"/>
        <v>1</v>
      </c>
      <c r="I193" s="76">
        <v>0</v>
      </c>
      <c r="J193" s="76">
        <v>0</v>
      </c>
    </row>
    <row r="194" spans="2:10" x14ac:dyDescent="0.35">
      <c r="B194" s="93" t="s">
        <v>330</v>
      </c>
      <c r="C194" s="76">
        <v>0</v>
      </c>
      <c r="D194" s="67">
        <v>0</v>
      </c>
      <c r="E194" s="67">
        <v>0</v>
      </c>
      <c r="F194" s="67">
        <v>0</v>
      </c>
      <c r="G194" s="67">
        <v>0</v>
      </c>
      <c r="H194" s="94">
        <f t="shared" si="16"/>
        <v>1</v>
      </c>
      <c r="I194" s="76">
        <v>0</v>
      </c>
      <c r="J194" s="76">
        <v>0</v>
      </c>
    </row>
    <row r="195" spans="2:10" x14ac:dyDescent="0.35">
      <c r="B195" s="93" t="s">
        <v>331</v>
      </c>
      <c r="C195" s="76">
        <v>0</v>
      </c>
      <c r="D195" s="67">
        <v>0</v>
      </c>
      <c r="E195" s="67">
        <v>0</v>
      </c>
      <c r="F195" s="67">
        <v>0</v>
      </c>
      <c r="G195" s="67">
        <v>0</v>
      </c>
      <c r="H195" s="94">
        <f t="shared" si="16"/>
        <v>1</v>
      </c>
      <c r="I195" s="76">
        <v>0</v>
      </c>
      <c r="J195" s="76">
        <v>0</v>
      </c>
    </row>
    <row r="196" spans="2:10" x14ac:dyDescent="0.35">
      <c r="B196" s="93" t="s">
        <v>332</v>
      </c>
      <c r="C196" s="76">
        <v>0</v>
      </c>
      <c r="D196" s="67">
        <v>0</v>
      </c>
      <c r="E196" s="67">
        <v>0</v>
      </c>
      <c r="F196" s="67">
        <v>0</v>
      </c>
      <c r="G196" s="67">
        <v>0</v>
      </c>
      <c r="H196" s="94">
        <f t="shared" si="16"/>
        <v>1</v>
      </c>
      <c r="I196" s="76">
        <v>0</v>
      </c>
      <c r="J196" s="76">
        <v>0</v>
      </c>
    </row>
    <row r="197" spans="2:10" x14ac:dyDescent="0.35">
      <c r="B197" s="93" t="s">
        <v>333</v>
      </c>
      <c r="C197" s="76">
        <v>0</v>
      </c>
      <c r="D197" s="67">
        <v>0</v>
      </c>
      <c r="E197" s="67">
        <v>0</v>
      </c>
      <c r="F197" s="67">
        <v>0</v>
      </c>
      <c r="G197" s="67">
        <v>0</v>
      </c>
      <c r="H197" s="94">
        <f t="shared" si="16"/>
        <v>1</v>
      </c>
      <c r="I197" s="76">
        <v>0</v>
      </c>
      <c r="J197" s="76">
        <v>0</v>
      </c>
    </row>
    <row r="198" spans="2:10" x14ac:dyDescent="0.35">
      <c r="B198" s="93" t="s">
        <v>334</v>
      </c>
      <c r="C198" s="76">
        <v>0</v>
      </c>
      <c r="D198" s="67">
        <v>0</v>
      </c>
      <c r="E198" s="67">
        <v>0</v>
      </c>
      <c r="F198" s="67">
        <v>0</v>
      </c>
      <c r="G198" s="67">
        <v>0</v>
      </c>
      <c r="H198" s="94">
        <f t="shared" si="16"/>
        <v>1</v>
      </c>
      <c r="I198" s="76">
        <v>0</v>
      </c>
      <c r="J198" s="76">
        <v>0</v>
      </c>
    </row>
    <row r="199" spans="2:10" x14ac:dyDescent="0.35">
      <c r="B199" s="93" t="s">
        <v>335</v>
      </c>
      <c r="C199" s="76">
        <v>0</v>
      </c>
      <c r="D199" s="67">
        <v>0</v>
      </c>
      <c r="E199" s="67">
        <v>0</v>
      </c>
      <c r="F199" s="67">
        <v>0</v>
      </c>
      <c r="G199" s="67">
        <v>0</v>
      </c>
      <c r="H199" s="94">
        <f t="shared" si="16"/>
        <v>1</v>
      </c>
      <c r="I199" s="76">
        <v>0</v>
      </c>
      <c r="J199" s="76">
        <v>0</v>
      </c>
    </row>
    <row r="200" spans="2:10" x14ac:dyDescent="0.35">
      <c r="B200" s="93" t="s">
        <v>336</v>
      </c>
      <c r="C200" s="76">
        <v>0</v>
      </c>
      <c r="D200" s="67">
        <v>0</v>
      </c>
      <c r="E200" s="67">
        <v>0</v>
      </c>
      <c r="F200" s="67">
        <v>0</v>
      </c>
      <c r="G200" s="67">
        <v>0</v>
      </c>
      <c r="H200" s="94">
        <f t="shared" si="16"/>
        <v>1</v>
      </c>
      <c r="I200" s="76">
        <v>0</v>
      </c>
      <c r="J200" s="76">
        <v>0</v>
      </c>
    </row>
    <row r="201" spans="2:10" x14ac:dyDescent="0.35">
      <c r="B201" s="93" t="s">
        <v>337</v>
      </c>
      <c r="C201" s="76">
        <v>0</v>
      </c>
      <c r="D201" s="67">
        <v>0</v>
      </c>
      <c r="E201" s="67">
        <v>0</v>
      </c>
      <c r="F201" s="67">
        <v>0</v>
      </c>
      <c r="G201" s="67">
        <v>0</v>
      </c>
      <c r="H201" s="94">
        <f t="shared" si="16"/>
        <v>1</v>
      </c>
      <c r="I201" s="76">
        <v>0</v>
      </c>
      <c r="J201" s="76">
        <v>0</v>
      </c>
    </row>
    <row r="202" spans="2:10" x14ac:dyDescent="0.35">
      <c r="B202" s="93" t="s">
        <v>338</v>
      </c>
      <c r="C202" s="76">
        <v>0</v>
      </c>
      <c r="D202" s="67">
        <v>0</v>
      </c>
      <c r="E202" s="67">
        <v>0</v>
      </c>
      <c r="F202" s="67">
        <v>0</v>
      </c>
      <c r="G202" s="67">
        <v>0</v>
      </c>
      <c r="H202" s="94">
        <f t="shared" si="16"/>
        <v>1</v>
      </c>
      <c r="I202" s="76">
        <v>0</v>
      </c>
      <c r="J202" s="76">
        <v>0</v>
      </c>
    </row>
    <row r="203" spans="2:10" x14ac:dyDescent="0.35">
      <c r="B203" s="93" t="s">
        <v>339</v>
      </c>
      <c r="C203" s="76">
        <v>0</v>
      </c>
      <c r="D203" s="67">
        <v>0</v>
      </c>
      <c r="E203" s="67">
        <v>0</v>
      </c>
      <c r="F203" s="67">
        <v>0</v>
      </c>
      <c r="G203" s="67">
        <v>0</v>
      </c>
      <c r="H203" s="94">
        <f t="shared" si="16"/>
        <v>1</v>
      </c>
      <c r="I203" s="76">
        <v>0</v>
      </c>
      <c r="J203" s="76">
        <v>0</v>
      </c>
    </row>
    <row r="204" spans="2:10" x14ac:dyDescent="0.35">
      <c r="B204" s="93" t="s">
        <v>340</v>
      </c>
      <c r="C204" s="76">
        <v>0</v>
      </c>
      <c r="D204" s="67">
        <v>0</v>
      </c>
      <c r="E204" s="67">
        <v>0</v>
      </c>
      <c r="F204" s="67">
        <v>0</v>
      </c>
      <c r="G204" s="67">
        <v>0</v>
      </c>
      <c r="H204" s="94">
        <f t="shared" si="16"/>
        <v>1</v>
      </c>
      <c r="I204" s="76">
        <v>0</v>
      </c>
      <c r="J204" s="76">
        <v>0</v>
      </c>
    </row>
    <row r="205" spans="2:10" x14ac:dyDescent="0.35">
      <c r="B205" s="93" t="s">
        <v>341</v>
      </c>
      <c r="C205" s="76">
        <v>0</v>
      </c>
      <c r="D205" s="67">
        <v>0</v>
      </c>
      <c r="E205" s="67">
        <v>0</v>
      </c>
      <c r="F205" s="67">
        <v>0</v>
      </c>
      <c r="G205" s="67">
        <v>0</v>
      </c>
      <c r="H205" s="94">
        <f t="shared" si="16"/>
        <v>1</v>
      </c>
      <c r="I205" s="76">
        <v>0</v>
      </c>
      <c r="J205" s="76">
        <v>0</v>
      </c>
    </row>
    <row r="206" spans="2:10" x14ac:dyDescent="0.35">
      <c r="B206" s="93" t="s">
        <v>342</v>
      </c>
      <c r="C206" s="76">
        <v>0</v>
      </c>
      <c r="D206" s="67">
        <v>0</v>
      </c>
      <c r="E206" s="67">
        <v>0</v>
      </c>
      <c r="F206" s="67">
        <v>0</v>
      </c>
      <c r="G206" s="67">
        <v>0</v>
      </c>
      <c r="H206" s="94">
        <f t="shared" si="16"/>
        <v>1</v>
      </c>
      <c r="I206" s="76">
        <v>0</v>
      </c>
      <c r="J206" s="76">
        <v>0</v>
      </c>
    </row>
    <row r="207" spans="2:10" x14ac:dyDescent="0.35">
      <c r="B207" s="93" t="s">
        <v>343</v>
      </c>
      <c r="C207" s="76">
        <v>0</v>
      </c>
      <c r="D207" s="67">
        <v>0</v>
      </c>
      <c r="E207" s="67">
        <v>0</v>
      </c>
      <c r="F207" s="67">
        <v>0</v>
      </c>
      <c r="G207" s="67">
        <v>0</v>
      </c>
      <c r="H207" s="94">
        <f t="shared" si="16"/>
        <v>1</v>
      </c>
      <c r="I207" s="76">
        <v>0</v>
      </c>
      <c r="J207" s="76">
        <v>0</v>
      </c>
    </row>
    <row r="208" spans="2:10" x14ac:dyDescent="0.35">
      <c r="B208" s="93" t="s">
        <v>344</v>
      </c>
      <c r="C208" s="76">
        <v>0</v>
      </c>
      <c r="D208" s="67">
        <v>0</v>
      </c>
      <c r="E208" s="67">
        <v>0</v>
      </c>
      <c r="F208" s="67">
        <v>0</v>
      </c>
      <c r="G208" s="67">
        <v>0</v>
      </c>
      <c r="H208" s="94">
        <f t="shared" si="16"/>
        <v>1</v>
      </c>
      <c r="I208" s="76">
        <v>0</v>
      </c>
      <c r="J208" s="76">
        <v>0</v>
      </c>
    </row>
    <row r="209" spans="2:10" x14ac:dyDescent="0.35">
      <c r="B209" s="93" t="s">
        <v>345</v>
      </c>
      <c r="C209" s="76">
        <v>0</v>
      </c>
      <c r="D209" s="67">
        <v>0</v>
      </c>
      <c r="E209" s="67">
        <v>0</v>
      </c>
      <c r="F209" s="67">
        <v>0</v>
      </c>
      <c r="G209" s="67">
        <v>0</v>
      </c>
      <c r="H209" s="94">
        <f t="shared" si="16"/>
        <v>1</v>
      </c>
      <c r="I209" s="76">
        <v>0</v>
      </c>
      <c r="J209" s="76">
        <v>0</v>
      </c>
    </row>
    <row r="210" spans="2:10" x14ac:dyDescent="0.35">
      <c r="B210" s="93" t="s">
        <v>346</v>
      </c>
      <c r="C210" s="76">
        <v>0</v>
      </c>
      <c r="D210" s="67">
        <v>0</v>
      </c>
      <c r="E210" s="67">
        <v>0</v>
      </c>
      <c r="F210" s="67">
        <v>0</v>
      </c>
      <c r="G210" s="67">
        <v>0</v>
      </c>
      <c r="H210" s="94">
        <f t="shared" si="16"/>
        <v>1</v>
      </c>
      <c r="I210" s="76">
        <v>0</v>
      </c>
      <c r="J210" s="76">
        <v>0</v>
      </c>
    </row>
    <row r="211" spans="2:10" x14ac:dyDescent="0.35">
      <c r="B211" s="93" t="s">
        <v>347</v>
      </c>
      <c r="C211" s="76">
        <v>0</v>
      </c>
      <c r="D211" s="67">
        <v>0</v>
      </c>
      <c r="E211" s="67">
        <v>0</v>
      </c>
      <c r="F211" s="67">
        <v>0</v>
      </c>
      <c r="G211" s="67">
        <v>0</v>
      </c>
      <c r="H211" s="94">
        <f t="shared" si="16"/>
        <v>1</v>
      </c>
      <c r="I211" s="76">
        <v>0</v>
      </c>
      <c r="J211" s="76">
        <v>0</v>
      </c>
    </row>
    <row r="212" spans="2:10" x14ac:dyDescent="0.35">
      <c r="B212" s="93" t="s">
        <v>348</v>
      </c>
      <c r="C212" s="76">
        <v>0</v>
      </c>
      <c r="D212" s="67">
        <v>0</v>
      </c>
      <c r="E212" s="67">
        <v>0</v>
      </c>
      <c r="F212" s="67">
        <v>0</v>
      </c>
      <c r="G212" s="67">
        <v>0</v>
      </c>
      <c r="H212" s="94">
        <f t="shared" si="16"/>
        <v>1</v>
      </c>
      <c r="I212" s="76">
        <v>0</v>
      </c>
      <c r="J212" s="76">
        <v>0</v>
      </c>
    </row>
    <row r="213" spans="2:10" x14ac:dyDescent="0.35">
      <c r="B213" s="93" t="s">
        <v>349</v>
      </c>
      <c r="C213" s="76">
        <v>0</v>
      </c>
      <c r="D213" s="67">
        <v>0</v>
      </c>
      <c r="E213" s="67">
        <v>0</v>
      </c>
      <c r="F213" s="67">
        <v>0</v>
      </c>
      <c r="G213" s="67">
        <v>0</v>
      </c>
      <c r="H213" s="94">
        <f t="shared" si="16"/>
        <v>1</v>
      </c>
      <c r="I213" s="76">
        <v>0</v>
      </c>
      <c r="J213" s="76">
        <v>0</v>
      </c>
    </row>
    <row r="214" spans="2:10" x14ac:dyDescent="0.35">
      <c r="B214" s="93" t="s">
        <v>350</v>
      </c>
      <c r="C214" s="76">
        <v>0</v>
      </c>
      <c r="D214" s="67">
        <v>0</v>
      </c>
      <c r="E214" s="67">
        <v>0</v>
      </c>
      <c r="F214" s="67">
        <v>0</v>
      </c>
      <c r="G214" s="67">
        <v>0</v>
      </c>
      <c r="H214" s="94">
        <f t="shared" si="16"/>
        <v>1</v>
      </c>
      <c r="I214" s="76">
        <v>0</v>
      </c>
      <c r="J214" s="76">
        <v>0</v>
      </c>
    </row>
    <row r="215" spans="2:10" x14ac:dyDescent="0.35">
      <c r="B215" s="93" t="s">
        <v>351</v>
      </c>
      <c r="C215" s="76">
        <v>0</v>
      </c>
      <c r="D215" s="67">
        <v>0</v>
      </c>
      <c r="E215" s="67">
        <v>0</v>
      </c>
      <c r="F215" s="67">
        <v>0</v>
      </c>
      <c r="G215" s="67">
        <v>0</v>
      </c>
      <c r="H215" s="94">
        <f t="shared" si="16"/>
        <v>1</v>
      </c>
      <c r="I215" s="76">
        <v>0</v>
      </c>
      <c r="J215" s="76">
        <v>0</v>
      </c>
    </row>
    <row r="216" spans="2:10" x14ac:dyDescent="0.35">
      <c r="B216" s="93" t="s">
        <v>352</v>
      </c>
      <c r="C216" s="76">
        <v>0</v>
      </c>
      <c r="D216" s="67">
        <v>0</v>
      </c>
      <c r="E216" s="67">
        <v>0</v>
      </c>
      <c r="F216" s="67">
        <v>0</v>
      </c>
      <c r="G216" s="67">
        <v>0</v>
      </c>
      <c r="H216" s="94">
        <f t="shared" si="16"/>
        <v>1</v>
      </c>
      <c r="I216" s="76">
        <v>0</v>
      </c>
      <c r="J216" s="76">
        <v>0</v>
      </c>
    </row>
    <row r="217" spans="2:10" x14ac:dyDescent="0.35">
      <c r="B217" s="93" t="s">
        <v>353</v>
      </c>
      <c r="C217" s="76">
        <v>0</v>
      </c>
      <c r="D217" s="67">
        <v>0</v>
      </c>
      <c r="E217" s="67">
        <v>0</v>
      </c>
      <c r="F217" s="67">
        <v>0</v>
      </c>
      <c r="G217" s="67">
        <v>0</v>
      </c>
      <c r="H217" s="94">
        <f t="shared" si="16"/>
        <v>1</v>
      </c>
      <c r="I217" s="76">
        <v>0</v>
      </c>
      <c r="J217" s="76">
        <v>0</v>
      </c>
    </row>
    <row r="218" spans="2:10" x14ac:dyDescent="0.35">
      <c r="B218" s="93" t="s">
        <v>354</v>
      </c>
      <c r="C218" s="76">
        <v>0</v>
      </c>
      <c r="D218" s="67">
        <v>0</v>
      </c>
      <c r="E218" s="67">
        <v>0</v>
      </c>
      <c r="F218" s="67">
        <v>0</v>
      </c>
      <c r="G218" s="67">
        <v>0</v>
      </c>
      <c r="H218" s="94">
        <f t="shared" si="16"/>
        <v>1</v>
      </c>
      <c r="I218" s="76">
        <v>0</v>
      </c>
      <c r="J218" s="76">
        <v>0</v>
      </c>
    </row>
    <row r="219" spans="2:10" x14ac:dyDescent="0.35">
      <c r="B219" s="93" t="s">
        <v>355</v>
      </c>
      <c r="C219" s="76">
        <v>0</v>
      </c>
      <c r="D219" s="67">
        <v>0</v>
      </c>
      <c r="E219" s="67">
        <v>0</v>
      </c>
      <c r="F219" s="67">
        <v>0</v>
      </c>
      <c r="G219" s="67">
        <v>0</v>
      </c>
      <c r="H219" s="94">
        <f t="shared" si="16"/>
        <v>1</v>
      </c>
      <c r="I219" s="76">
        <v>0</v>
      </c>
      <c r="J219" s="76">
        <v>0</v>
      </c>
    </row>
    <row r="220" spans="2:10" x14ac:dyDescent="0.35">
      <c r="B220" s="93" t="s">
        <v>356</v>
      </c>
      <c r="C220" s="76">
        <v>0</v>
      </c>
      <c r="D220" s="67">
        <v>0</v>
      </c>
      <c r="E220" s="67">
        <v>0</v>
      </c>
      <c r="F220" s="67">
        <v>0</v>
      </c>
      <c r="G220" s="67">
        <v>0</v>
      </c>
      <c r="H220" s="94">
        <f t="shared" si="16"/>
        <v>1</v>
      </c>
      <c r="I220" s="76">
        <v>0</v>
      </c>
      <c r="J220" s="76">
        <v>0</v>
      </c>
    </row>
    <row r="221" spans="2:10" x14ac:dyDescent="0.35">
      <c r="B221" s="93" t="s">
        <v>357</v>
      </c>
      <c r="C221" s="76">
        <v>0</v>
      </c>
      <c r="D221" s="67">
        <v>0</v>
      </c>
      <c r="E221" s="67">
        <v>0</v>
      </c>
      <c r="F221" s="67">
        <v>0</v>
      </c>
      <c r="G221" s="67">
        <v>0</v>
      </c>
      <c r="H221" s="94">
        <f t="shared" si="16"/>
        <v>1</v>
      </c>
      <c r="I221" s="76">
        <v>0</v>
      </c>
      <c r="J221" s="76">
        <v>0</v>
      </c>
    </row>
    <row r="222" spans="2:10" x14ac:dyDescent="0.35">
      <c r="B222" s="38"/>
      <c r="C222" s="3"/>
      <c r="D222" s="3"/>
      <c r="E222" s="3"/>
      <c r="F222" s="3"/>
      <c r="G222" s="3"/>
      <c r="H222" s="3"/>
      <c r="I222" s="3"/>
      <c r="J222" s="3"/>
    </row>
    <row r="223" spans="2:10" ht="60" customHeight="1" x14ac:dyDescent="0.35">
      <c r="B223" s="91" t="s">
        <v>358</v>
      </c>
      <c r="C223" s="92" t="s">
        <v>191</v>
      </c>
      <c r="D223" s="92" t="s">
        <v>192</v>
      </c>
      <c r="E223" s="92" t="s">
        <v>193</v>
      </c>
      <c r="F223" s="92" t="s">
        <v>194</v>
      </c>
      <c r="G223" s="92" t="s">
        <v>195</v>
      </c>
      <c r="H223" s="92" t="s">
        <v>196</v>
      </c>
      <c r="I223" s="92" t="s">
        <v>197</v>
      </c>
      <c r="J223" s="92" t="s">
        <v>198</v>
      </c>
    </row>
    <row r="224" spans="2:10" x14ac:dyDescent="0.35">
      <c r="B224" s="93" t="s">
        <v>2225</v>
      </c>
      <c r="C224" s="76">
        <v>0</v>
      </c>
      <c r="D224" s="67">
        <v>0</v>
      </c>
      <c r="E224" s="67">
        <v>0</v>
      </c>
      <c r="F224" s="67">
        <v>0</v>
      </c>
      <c r="G224" s="67">
        <v>0</v>
      </c>
      <c r="H224" s="94">
        <f t="shared" ref="H224:H227" si="17">SUM(1-SUM(D224:G224))</f>
        <v>1</v>
      </c>
      <c r="I224" s="76">
        <v>0</v>
      </c>
      <c r="J224" s="76">
        <v>0</v>
      </c>
    </row>
    <row r="225" spans="2:10" x14ac:dyDescent="0.35">
      <c r="B225" s="93" t="s">
        <v>360</v>
      </c>
      <c r="C225" s="76">
        <v>0</v>
      </c>
      <c r="D225" s="67">
        <v>0</v>
      </c>
      <c r="E225" s="67">
        <v>0</v>
      </c>
      <c r="F225" s="67">
        <v>0</v>
      </c>
      <c r="G225" s="67">
        <v>0</v>
      </c>
      <c r="H225" s="94">
        <f t="shared" si="17"/>
        <v>1</v>
      </c>
      <c r="I225" s="76">
        <v>0</v>
      </c>
      <c r="J225" s="76">
        <v>0</v>
      </c>
    </row>
    <row r="226" spans="2:10" x14ac:dyDescent="0.35">
      <c r="B226" s="93" t="s">
        <v>361</v>
      </c>
      <c r="C226" s="76">
        <v>0</v>
      </c>
      <c r="D226" s="67">
        <v>0</v>
      </c>
      <c r="E226" s="67">
        <v>0</v>
      </c>
      <c r="F226" s="67">
        <v>0</v>
      </c>
      <c r="G226" s="67">
        <v>0</v>
      </c>
      <c r="H226" s="94">
        <f t="shared" si="17"/>
        <v>1</v>
      </c>
      <c r="I226" s="76">
        <v>0</v>
      </c>
      <c r="J226" s="76">
        <v>0</v>
      </c>
    </row>
    <row r="227" spans="2:10" x14ac:dyDescent="0.35">
      <c r="B227" s="93" t="s">
        <v>362</v>
      </c>
      <c r="C227" s="76">
        <v>0</v>
      </c>
      <c r="D227" s="67">
        <v>0</v>
      </c>
      <c r="E227" s="67">
        <v>0</v>
      </c>
      <c r="F227" s="67">
        <v>0</v>
      </c>
      <c r="G227" s="67">
        <v>0</v>
      </c>
      <c r="H227" s="94">
        <f t="shared" si="17"/>
        <v>1</v>
      </c>
      <c r="I227" s="76">
        <v>0</v>
      </c>
      <c r="J227" s="76">
        <v>0</v>
      </c>
    </row>
    <row r="228" spans="2:10" x14ac:dyDescent="0.35">
      <c r="B228" s="38"/>
      <c r="C228" s="3"/>
      <c r="D228" s="3"/>
      <c r="E228" s="3"/>
      <c r="F228" s="3"/>
      <c r="G228" s="3"/>
      <c r="H228" s="3"/>
      <c r="I228" s="3"/>
      <c r="J228" s="3"/>
    </row>
    <row r="229" spans="2:10" ht="60" customHeight="1" x14ac:dyDescent="0.35">
      <c r="B229" s="91" t="s">
        <v>363</v>
      </c>
      <c r="C229" s="92" t="s">
        <v>191</v>
      </c>
      <c r="D229" s="92" t="s">
        <v>192</v>
      </c>
      <c r="E229" s="92" t="s">
        <v>193</v>
      </c>
      <c r="F229" s="92" t="s">
        <v>194</v>
      </c>
      <c r="G229" s="92" t="s">
        <v>195</v>
      </c>
      <c r="H229" s="92" t="s">
        <v>196</v>
      </c>
      <c r="I229" s="92" t="s">
        <v>197</v>
      </c>
      <c r="J229" s="92" t="s">
        <v>198</v>
      </c>
    </row>
    <row r="230" spans="2:10" x14ac:dyDescent="0.35">
      <c r="B230" s="93" t="s">
        <v>364</v>
      </c>
      <c r="C230" s="76">
        <v>0</v>
      </c>
      <c r="D230" s="67">
        <v>0</v>
      </c>
      <c r="E230" s="67">
        <v>0</v>
      </c>
      <c r="F230" s="67">
        <v>0</v>
      </c>
      <c r="G230" s="67">
        <v>0</v>
      </c>
      <c r="H230" s="94">
        <f>SUM(1-SUM(D230:G230))</f>
        <v>1</v>
      </c>
      <c r="I230" s="76">
        <v>0</v>
      </c>
      <c r="J230" s="76">
        <v>0</v>
      </c>
    </row>
    <row r="231" spans="2:10" x14ac:dyDescent="0.35">
      <c r="B231" s="38"/>
      <c r="C231" s="3"/>
      <c r="D231" s="3"/>
      <c r="E231" s="3"/>
      <c r="F231" s="3"/>
      <c r="G231" s="3"/>
      <c r="H231" s="3"/>
      <c r="I231" s="3"/>
      <c r="J231" s="3"/>
    </row>
    <row r="232" spans="2:10" ht="60" customHeight="1" x14ac:dyDescent="0.35">
      <c r="B232" s="91" t="s">
        <v>365</v>
      </c>
      <c r="C232" s="92" t="s">
        <v>191</v>
      </c>
      <c r="D232" s="92" t="s">
        <v>192</v>
      </c>
      <c r="E232" s="92" t="s">
        <v>193</v>
      </c>
      <c r="F232" s="92" t="s">
        <v>194</v>
      </c>
      <c r="G232" s="92" t="s">
        <v>195</v>
      </c>
      <c r="H232" s="92" t="s">
        <v>196</v>
      </c>
      <c r="I232" s="92" t="s">
        <v>197</v>
      </c>
      <c r="J232" s="92" t="s">
        <v>198</v>
      </c>
    </row>
    <row r="233" spans="2:10" x14ac:dyDescent="0.35">
      <c r="B233" s="93" t="s">
        <v>366</v>
      </c>
      <c r="C233" s="76">
        <v>0</v>
      </c>
      <c r="D233" s="67">
        <v>0</v>
      </c>
      <c r="E233" s="67">
        <v>0</v>
      </c>
      <c r="F233" s="67">
        <v>0</v>
      </c>
      <c r="G233" s="67">
        <v>0</v>
      </c>
      <c r="H233" s="94">
        <f>SUM(1-SUM(D233:G233))</f>
        <v>1</v>
      </c>
      <c r="I233" s="76">
        <v>0</v>
      </c>
      <c r="J233" s="76">
        <v>0</v>
      </c>
    </row>
    <row r="234" spans="2:10" x14ac:dyDescent="0.35">
      <c r="B234" s="38"/>
      <c r="C234" s="3"/>
      <c r="D234" s="3"/>
      <c r="E234" s="3"/>
      <c r="F234" s="3"/>
      <c r="G234" s="3"/>
      <c r="H234" s="3"/>
      <c r="I234" s="3"/>
      <c r="J234" s="3"/>
    </row>
    <row r="235" spans="2:10" ht="60" customHeight="1" x14ac:dyDescent="0.35">
      <c r="B235" s="91" t="s">
        <v>367</v>
      </c>
      <c r="C235" s="92" t="s">
        <v>191</v>
      </c>
      <c r="D235" s="92" t="s">
        <v>192</v>
      </c>
      <c r="E235" s="92" t="s">
        <v>193</v>
      </c>
      <c r="F235" s="92" t="s">
        <v>194</v>
      </c>
      <c r="G235" s="92" t="s">
        <v>195</v>
      </c>
      <c r="H235" s="92" t="s">
        <v>196</v>
      </c>
      <c r="I235" s="92" t="s">
        <v>197</v>
      </c>
      <c r="J235" s="92" t="s">
        <v>198</v>
      </c>
    </row>
    <row r="236" spans="2:10" x14ac:dyDescent="0.35">
      <c r="B236" s="93" t="s">
        <v>368</v>
      </c>
      <c r="C236" s="76">
        <v>0</v>
      </c>
      <c r="D236" s="67">
        <v>0</v>
      </c>
      <c r="E236" s="67">
        <v>0</v>
      </c>
      <c r="F236" s="67">
        <v>0</v>
      </c>
      <c r="G236" s="67">
        <v>0</v>
      </c>
      <c r="H236" s="94">
        <f>SUM(1-SUM(D236:G236))</f>
        <v>1</v>
      </c>
      <c r="I236" s="76">
        <v>0</v>
      </c>
      <c r="J236" s="76">
        <v>0</v>
      </c>
    </row>
    <row r="237" spans="2:10" x14ac:dyDescent="0.35">
      <c r="B237" s="38"/>
      <c r="C237" s="3"/>
      <c r="D237" s="3"/>
      <c r="E237" s="3"/>
      <c r="F237" s="3"/>
      <c r="G237" s="3"/>
      <c r="H237" s="3"/>
      <c r="I237" s="3"/>
      <c r="J237" s="3"/>
    </row>
    <row r="238" spans="2:10" ht="60" customHeight="1" x14ac:dyDescent="0.35">
      <c r="B238" s="91" t="s">
        <v>369</v>
      </c>
      <c r="C238" s="92" t="s">
        <v>191</v>
      </c>
      <c r="D238" s="92" t="s">
        <v>192</v>
      </c>
      <c r="E238" s="92" t="s">
        <v>193</v>
      </c>
      <c r="F238" s="92" t="s">
        <v>194</v>
      </c>
      <c r="G238" s="92" t="s">
        <v>195</v>
      </c>
      <c r="H238" s="92" t="s">
        <v>196</v>
      </c>
      <c r="I238" s="92" t="s">
        <v>197</v>
      </c>
      <c r="J238" s="92" t="s">
        <v>198</v>
      </c>
    </row>
    <row r="239" spans="2:10" x14ac:dyDescent="0.35">
      <c r="B239" s="93" t="s">
        <v>370</v>
      </c>
      <c r="C239" s="76">
        <v>0</v>
      </c>
      <c r="D239" s="67">
        <v>0</v>
      </c>
      <c r="E239" s="67">
        <v>0</v>
      </c>
      <c r="F239" s="67">
        <v>0</v>
      </c>
      <c r="G239" s="67">
        <v>0</v>
      </c>
      <c r="H239" s="94">
        <f>SUM(1-SUM(D239:G239))</f>
        <v>1</v>
      </c>
      <c r="I239" s="76">
        <v>0</v>
      </c>
      <c r="J239" s="76">
        <v>0</v>
      </c>
    </row>
    <row r="240" spans="2:10" x14ac:dyDescent="0.35">
      <c r="B240" s="38"/>
      <c r="C240" s="3"/>
      <c r="D240" s="78"/>
      <c r="E240" s="78"/>
      <c r="F240" s="78"/>
      <c r="G240" s="78"/>
      <c r="H240" s="78"/>
      <c r="I240" s="3"/>
      <c r="J240" s="3"/>
    </row>
    <row r="241" spans="2:10" ht="60" customHeight="1" x14ac:dyDescent="0.35">
      <c r="B241" s="91" t="s">
        <v>1773</v>
      </c>
      <c r="C241" s="92" t="s">
        <v>191</v>
      </c>
      <c r="D241" s="92" t="s">
        <v>192</v>
      </c>
      <c r="E241" s="92" t="s">
        <v>193</v>
      </c>
      <c r="F241" s="92" t="s">
        <v>194</v>
      </c>
      <c r="G241" s="92" t="s">
        <v>195</v>
      </c>
      <c r="H241" s="92" t="s">
        <v>196</v>
      </c>
      <c r="I241" s="92" t="s">
        <v>197</v>
      </c>
      <c r="J241" s="92" t="s">
        <v>198</v>
      </c>
    </row>
    <row r="242" spans="2:10" x14ac:dyDescent="0.35">
      <c r="B242" s="93" t="s">
        <v>1774</v>
      </c>
      <c r="C242" s="76">
        <v>0</v>
      </c>
      <c r="D242" s="67">
        <v>0</v>
      </c>
      <c r="E242" s="67">
        <v>0</v>
      </c>
      <c r="F242" s="67">
        <v>0</v>
      </c>
      <c r="G242" s="67">
        <v>0</v>
      </c>
      <c r="H242" s="94">
        <f>SUM(1-SUM(D242:G242))</f>
        <v>1</v>
      </c>
      <c r="I242" s="76">
        <v>0</v>
      </c>
      <c r="J242" s="76">
        <v>0</v>
      </c>
    </row>
    <row r="244" spans="2:10" ht="60" customHeight="1" x14ac:dyDescent="0.35">
      <c r="B244" s="95" t="s">
        <v>2506</v>
      </c>
      <c r="C244" s="96" t="s">
        <v>191</v>
      </c>
      <c r="D244" s="96" t="s">
        <v>192</v>
      </c>
      <c r="E244" s="96" t="s">
        <v>193</v>
      </c>
      <c r="F244" s="96" t="s">
        <v>194</v>
      </c>
      <c r="G244" s="96" t="s">
        <v>195</v>
      </c>
      <c r="H244" s="96" t="s">
        <v>196</v>
      </c>
      <c r="I244" s="96" t="s">
        <v>197</v>
      </c>
      <c r="J244" s="96" t="s">
        <v>198</v>
      </c>
    </row>
    <row r="245" spans="2:10" s="6" customFormat="1" ht="17.5" customHeight="1" x14ac:dyDescent="0.35">
      <c r="B245" s="97" t="s">
        <v>2508</v>
      </c>
      <c r="C245" s="98">
        <f>SUM(SUM(C188:C221),SUM(C224:C227),C230,C233,C236,C239,C242)</f>
        <v>0</v>
      </c>
      <c r="D245" s="99">
        <f>SUM(G11:H12)</f>
        <v>0</v>
      </c>
      <c r="E245" s="99">
        <f>G14</f>
        <v>0</v>
      </c>
      <c r="F245" s="99">
        <f>SUM(G15:H16)</f>
        <v>0</v>
      </c>
      <c r="G245" s="99">
        <f>G17</f>
        <v>0</v>
      </c>
      <c r="H245" s="99">
        <f>SUM(1-SUM(D245:G245))</f>
        <v>1</v>
      </c>
      <c r="I245" s="98">
        <f t="shared" ref="I245:J245" si="18">SUM(SUM(I188:I221),SUM(I224:I227),I230,I233,I236,I239,I242)</f>
        <v>0</v>
      </c>
      <c r="J245" s="98">
        <f t="shared" si="18"/>
        <v>0</v>
      </c>
    </row>
    <row r="248" spans="2:10" ht="60" customHeight="1" x14ac:dyDescent="0.35">
      <c r="B248" s="79" t="s">
        <v>2504</v>
      </c>
      <c r="C248" s="80" t="s">
        <v>191</v>
      </c>
      <c r="D248" s="80" t="s">
        <v>192</v>
      </c>
      <c r="E248" s="80" t="s">
        <v>193</v>
      </c>
      <c r="F248" s="80" t="s">
        <v>194</v>
      </c>
      <c r="G248" s="80" t="s">
        <v>195</v>
      </c>
      <c r="H248" s="80" t="s">
        <v>196</v>
      </c>
      <c r="I248" s="80" t="s">
        <v>197</v>
      </c>
      <c r="J248" s="80" t="s">
        <v>198</v>
      </c>
    </row>
    <row r="249" spans="2:10" s="6" customFormat="1" ht="17.5" customHeight="1" x14ac:dyDescent="0.35">
      <c r="B249" s="179" t="s">
        <v>2505</v>
      </c>
      <c r="C249" s="82">
        <f>SUM(C114,C183,C245)</f>
        <v>0</v>
      </c>
      <c r="D249" s="83">
        <f>IF($C249=0,0,SUM(SUM(SUM($C114*D114),SUM($C183*D183),SUM($C245*D245))/$C249))</f>
        <v>0</v>
      </c>
      <c r="E249" s="83">
        <f>IF($C249=0,0,SUM(SUM(SUM($C114*E114),SUM($C183*E183),SUM($C245*E245))/$C249))</f>
        <v>0</v>
      </c>
      <c r="F249" s="83">
        <f>IF($C249=0,0,SUM(SUM(SUM($C114*F114),SUM($C183*F183),SUM($C245*F245))/$C249))</f>
        <v>0</v>
      </c>
      <c r="G249" s="83">
        <f>IF($C249=0,0,SUM(SUM(SUM($C114*G114),SUM($C183*G183),SUM($C245*G245))/$C249))</f>
        <v>0</v>
      </c>
      <c r="H249" s="83">
        <f>SUM(1-SUM(D249:G249))</f>
        <v>1</v>
      </c>
      <c r="I249" s="82">
        <f t="shared" ref="I249:J249" si="19">SUM(I114,I183,I245)</f>
        <v>0</v>
      </c>
      <c r="J249" s="82">
        <f t="shared" si="19"/>
        <v>0</v>
      </c>
    </row>
  </sheetData>
  <mergeCells count="55">
    <mergeCell ref="I19:J19"/>
    <mergeCell ref="I20:J20"/>
    <mergeCell ref="I14:J14"/>
    <mergeCell ref="I15:J15"/>
    <mergeCell ref="I16:J16"/>
    <mergeCell ref="I17:J17"/>
    <mergeCell ref="I18:J18"/>
    <mergeCell ref="I11:J11"/>
    <mergeCell ref="I12:J12"/>
    <mergeCell ref="I13:J13"/>
    <mergeCell ref="C11:D11"/>
    <mergeCell ref="E11:F11"/>
    <mergeCell ref="G11:H11"/>
    <mergeCell ref="C12:D12"/>
    <mergeCell ref="E12:F12"/>
    <mergeCell ref="G12:H12"/>
    <mergeCell ref="C13:D13"/>
    <mergeCell ref="E13:F13"/>
    <mergeCell ref="G13:H13"/>
    <mergeCell ref="B23:J23"/>
    <mergeCell ref="B26:J26"/>
    <mergeCell ref="B30:J30"/>
    <mergeCell ref="B117:J117"/>
    <mergeCell ref="B186:J186"/>
    <mergeCell ref="D29:G29"/>
    <mergeCell ref="B25:J25"/>
    <mergeCell ref="B27:J27"/>
    <mergeCell ref="B2:J2"/>
    <mergeCell ref="B6:J6"/>
    <mergeCell ref="C10:D10"/>
    <mergeCell ref="E10:F10"/>
    <mergeCell ref="G10:H10"/>
    <mergeCell ref="B4:J4"/>
    <mergeCell ref="I10:J10"/>
    <mergeCell ref="C14:D14"/>
    <mergeCell ref="E14:F14"/>
    <mergeCell ref="G14:H14"/>
    <mergeCell ref="C15:D15"/>
    <mergeCell ref="E15:F15"/>
    <mergeCell ref="G15:H15"/>
    <mergeCell ref="C16:D16"/>
    <mergeCell ref="E16:F16"/>
    <mergeCell ref="G16:H16"/>
    <mergeCell ref="C17:D17"/>
    <mergeCell ref="E17:F17"/>
    <mergeCell ref="G17:H17"/>
    <mergeCell ref="C20:D20"/>
    <mergeCell ref="E20:F20"/>
    <mergeCell ref="G20:H20"/>
    <mergeCell ref="C18:D18"/>
    <mergeCell ref="E18:F18"/>
    <mergeCell ref="G18:H18"/>
    <mergeCell ref="C19:D19"/>
    <mergeCell ref="E19:F19"/>
    <mergeCell ref="G19:H19"/>
  </mergeCells>
  <conditionalFormatting sqref="C20:J20">
    <cfRule type="cellIs" dxfId="5" priority="4" operator="greaterThan">
      <formula>1</formula>
    </cfRule>
    <cfRule type="cellIs" dxfId="4" priority="5" operator="between">
      <formula>0.000000000001</formula>
      <formula>0.999999999999999</formula>
    </cfRule>
  </conditionalFormatting>
  <conditionalFormatting sqref="H32:H59 H62:H84 H87 H90 H93 H96:H103 H106:H108 H111 H114 H119:H125 H128:H134 H137 H140:H142 H145:H146 H149:H156 H159 H162 H165 H168 H171:H177 H183 H188:H221 H224:H227 H230 H233 H236 H239 H245 H249">
    <cfRule type="cellIs" dxfId="3" priority="3" operator="lessThan">
      <formula>0</formula>
    </cfRule>
  </conditionalFormatting>
  <conditionalFormatting sqref="H180">
    <cfRule type="cellIs" dxfId="2" priority="2" operator="lessThan">
      <formula>0</formula>
    </cfRule>
  </conditionalFormatting>
  <conditionalFormatting sqref="H242">
    <cfRule type="cellIs" dxfId="1" priority="1" operator="lessThan">
      <formula>0</formula>
    </cfRule>
  </conditionalFormatting>
  <hyperlinks>
    <hyperlink ref="B4:J4" location="'Workload Guidance Notes'!A1" display="The Workload/Activity section this year is significantly different from in previous years, so you might wish to familiarise yourself with the guidance notes on the previous worksheet before beginning to input your data." xr:uid="{C7DEDEB7-B288-4052-8EA5-00DF68BBB164}"/>
  </hyperlinks>
  <pageMargins left="0.7" right="0.7" top="0.75" bottom="0.75" header="0.3" footer="0.3"/>
  <pageSetup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B95C-9327-40C0-8BF5-26A24D9C0CF3}">
  <sheetPr>
    <pageSetUpPr fitToPage="1"/>
  </sheetPr>
  <dimension ref="B2:J522"/>
  <sheetViews>
    <sheetView workbookViewId="0">
      <selection activeCell="B2" sqref="B2:J2"/>
    </sheetView>
  </sheetViews>
  <sheetFormatPr defaultColWidth="9.08984375" defaultRowHeight="14.5" x14ac:dyDescent="0.35"/>
  <cols>
    <col min="1" max="1" width="3.453125" style="1" customWidth="1"/>
    <col min="2" max="2" width="73.6328125" style="1" customWidth="1"/>
    <col min="3" max="10" width="12.7265625" style="1" customWidth="1"/>
    <col min="11" max="16384" width="9.08984375" style="1"/>
  </cols>
  <sheetData>
    <row r="2" spans="2:10" ht="26.25" customHeight="1" x14ac:dyDescent="0.35">
      <c r="B2" s="181" t="s">
        <v>2512</v>
      </c>
      <c r="C2" s="181"/>
      <c r="D2" s="181"/>
      <c r="E2" s="181"/>
      <c r="F2" s="181"/>
      <c r="G2" s="181"/>
      <c r="H2" s="181"/>
      <c r="I2" s="181"/>
      <c r="J2" s="181"/>
    </row>
    <row r="3" spans="2:10" ht="16" customHeight="1" x14ac:dyDescent="0.35"/>
    <row r="4" spans="2:10" ht="44" customHeight="1" x14ac:dyDescent="0.35">
      <c r="B4" s="180" t="s">
        <v>1780</v>
      </c>
      <c r="C4" s="180"/>
      <c r="D4" s="180"/>
      <c r="E4" s="180"/>
      <c r="F4" s="180"/>
      <c r="G4" s="180"/>
      <c r="H4" s="180"/>
      <c r="I4" s="180"/>
      <c r="J4" s="180"/>
    </row>
    <row r="5" spans="2:10" ht="51.5" customHeight="1" x14ac:dyDescent="0.35">
      <c r="B5" s="180" t="s">
        <v>1781</v>
      </c>
      <c r="C5" s="180"/>
      <c r="D5" s="180"/>
      <c r="E5" s="180"/>
      <c r="F5" s="180"/>
      <c r="G5" s="180"/>
      <c r="H5" s="180"/>
      <c r="I5" s="180"/>
      <c r="J5" s="180"/>
    </row>
    <row r="6" spans="2:10" ht="35" customHeight="1" x14ac:dyDescent="0.35">
      <c r="B6" s="180" t="s">
        <v>2283</v>
      </c>
      <c r="C6" s="180"/>
      <c r="D6" s="180"/>
      <c r="E6" s="180"/>
      <c r="F6" s="180"/>
      <c r="G6" s="180"/>
      <c r="H6" s="180"/>
      <c r="I6" s="180"/>
      <c r="J6" s="180"/>
    </row>
    <row r="7" spans="2:10" ht="35.5" customHeight="1" x14ac:dyDescent="0.35">
      <c r="B7" s="180" t="s">
        <v>2311</v>
      </c>
      <c r="C7" s="180"/>
      <c r="D7" s="180"/>
      <c r="E7" s="180"/>
      <c r="F7" s="180"/>
      <c r="G7" s="180"/>
      <c r="H7" s="180"/>
      <c r="I7" s="180"/>
      <c r="J7" s="180"/>
    </row>
    <row r="8" spans="2:10" ht="16" customHeight="1" x14ac:dyDescent="0.35">
      <c r="B8" s="180"/>
      <c r="C8" s="180"/>
      <c r="D8" s="180"/>
      <c r="E8" s="180"/>
      <c r="F8" s="180"/>
      <c r="G8" s="180"/>
      <c r="H8" s="180"/>
      <c r="I8" s="180"/>
      <c r="J8" s="180"/>
    </row>
    <row r="9" spans="2:10" x14ac:dyDescent="0.35">
      <c r="B9" s="38"/>
      <c r="C9" s="3"/>
      <c r="D9" s="202" t="s">
        <v>2282</v>
      </c>
      <c r="E9" s="202"/>
      <c r="F9" s="202"/>
      <c r="G9" s="202"/>
      <c r="H9" s="3"/>
      <c r="I9" s="3"/>
      <c r="J9" s="3"/>
    </row>
    <row r="10" spans="2:10" ht="25" customHeight="1" x14ac:dyDescent="0.35">
      <c r="B10" s="199" t="s">
        <v>186</v>
      </c>
      <c r="C10" s="199"/>
      <c r="D10" s="199"/>
      <c r="E10" s="199"/>
      <c r="F10" s="199"/>
      <c r="G10" s="199"/>
      <c r="H10" s="199"/>
      <c r="I10" s="199"/>
      <c r="J10" s="199"/>
    </row>
    <row r="11" spans="2:10" ht="60" customHeight="1" x14ac:dyDescent="0.35">
      <c r="B11" s="73" t="s">
        <v>1782</v>
      </c>
      <c r="C11" s="74" t="s">
        <v>191</v>
      </c>
      <c r="D11" s="74" t="s">
        <v>192</v>
      </c>
      <c r="E11" s="74" t="s">
        <v>193</v>
      </c>
      <c r="F11" s="74" t="s">
        <v>194</v>
      </c>
      <c r="G11" s="74" t="s">
        <v>195</v>
      </c>
      <c r="H11" s="74" t="s">
        <v>196</v>
      </c>
      <c r="I11" s="74" t="s">
        <v>197</v>
      </c>
      <c r="J11" s="74" t="s">
        <v>198</v>
      </c>
    </row>
    <row r="12" spans="2:10" x14ac:dyDescent="0.35">
      <c r="B12" s="75" t="s">
        <v>1812</v>
      </c>
      <c r="C12" s="76">
        <v>0</v>
      </c>
      <c r="D12" s="67">
        <v>0</v>
      </c>
      <c r="E12" s="67">
        <v>0</v>
      </c>
      <c r="F12" s="67">
        <v>0</v>
      </c>
      <c r="G12" s="67">
        <v>0</v>
      </c>
      <c r="H12" s="77">
        <f>SUM(1-SUM(D12:G12))</f>
        <v>1</v>
      </c>
      <c r="I12" s="76">
        <v>0</v>
      </c>
      <c r="J12" s="76">
        <v>0</v>
      </c>
    </row>
    <row r="13" spans="2:10" x14ac:dyDescent="0.35">
      <c r="B13" s="75" t="s">
        <v>1813</v>
      </c>
      <c r="C13" s="76">
        <v>0</v>
      </c>
      <c r="D13" s="67">
        <v>0</v>
      </c>
      <c r="E13" s="67">
        <v>0</v>
      </c>
      <c r="F13" s="67">
        <v>0</v>
      </c>
      <c r="G13" s="67">
        <v>0</v>
      </c>
      <c r="H13" s="77">
        <f t="shared" ref="H13:H39" si="0">SUM(1-SUM(D13:G13))</f>
        <v>1</v>
      </c>
      <c r="I13" s="76">
        <v>0</v>
      </c>
      <c r="J13" s="76">
        <v>0</v>
      </c>
    </row>
    <row r="14" spans="2:10" x14ac:dyDescent="0.35">
      <c r="B14" s="75" t="s">
        <v>1814</v>
      </c>
      <c r="C14" s="76">
        <v>0</v>
      </c>
      <c r="D14" s="67">
        <v>0</v>
      </c>
      <c r="E14" s="67">
        <v>0</v>
      </c>
      <c r="F14" s="67">
        <v>0</v>
      </c>
      <c r="G14" s="67">
        <v>0</v>
      </c>
      <c r="H14" s="77">
        <f t="shared" si="0"/>
        <v>1</v>
      </c>
      <c r="I14" s="76">
        <v>0</v>
      </c>
      <c r="J14" s="76">
        <v>0</v>
      </c>
    </row>
    <row r="15" spans="2:10" x14ac:dyDescent="0.35">
      <c r="B15" s="75" t="s">
        <v>1815</v>
      </c>
      <c r="C15" s="76">
        <v>0</v>
      </c>
      <c r="D15" s="67">
        <v>0</v>
      </c>
      <c r="E15" s="67">
        <v>0</v>
      </c>
      <c r="F15" s="67">
        <v>0</v>
      </c>
      <c r="G15" s="67">
        <v>0</v>
      </c>
      <c r="H15" s="77">
        <f t="shared" si="0"/>
        <v>1</v>
      </c>
      <c r="I15" s="76">
        <v>0</v>
      </c>
      <c r="J15" s="76">
        <v>0</v>
      </c>
    </row>
    <row r="16" spans="2:10" x14ac:dyDescent="0.35">
      <c r="B16" s="75" t="s">
        <v>1816</v>
      </c>
      <c r="C16" s="76">
        <v>0</v>
      </c>
      <c r="D16" s="67">
        <v>0</v>
      </c>
      <c r="E16" s="67">
        <v>0</v>
      </c>
      <c r="F16" s="67">
        <v>0</v>
      </c>
      <c r="G16" s="67">
        <v>0</v>
      </c>
      <c r="H16" s="77">
        <f t="shared" si="0"/>
        <v>1</v>
      </c>
      <c r="I16" s="76">
        <v>0</v>
      </c>
      <c r="J16" s="76">
        <v>0</v>
      </c>
    </row>
    <row r="17" spans="2:10" x14ac:dyDescent="0.35">
      <c r="B17" s="75" t="s">
        <v>1817</v>
      </c>
      <c r="C17" s="76">
        <v>0</v>
      </c>
      <c r="D17" s="67">
        <v>0</v>
      </c>
      <c r="E17" s="67">
        <v>0</v>
      </c>
      <c r="F17" s="67">
        <v>0</v>
      </c>
      <c r="G17" s="67">
        <v>0</v>
      </c>
      <c r="H17" s="77">
        <f t="shared" si="0"/>
        <v>1</v>
      </c>
      <c r="I17" s="76">
        <v>0</v>
      </c>
      <c r="J17" s="76">
        <v>0</v>
      </c>
    </row>
    <row r="18" spans="2:10" x14ac:dyDescent="0.35">
      <c r="B18" s="75" t="s">
        <v>1818</v>
      </c>
      <c r="C18" s="76">
        <v>0</v>
      </c>
      <c r="D18" s="67">
        <v>0</v>
      </c>
      <c r="E18" s="67">
        <v>0</v>
      </c>
      <c r="F18" s="67">
        <v>0</v>
      </c>
      <c r="G18" s="67">
        <v>0</v>
      </c>
      <c r="H18" s="77">
        <f t="shared" si="0"/>
        <v>1</v>
      </c>
      <c r="I18" s="76">
        <v>0</v>
      </c>
      <c r="J18" s="76">
        <v>0</v>
      </c>
    </row>
    <row r="19" spans="2:10" x14ac:dyDescent="0.35">
      <c r="B19" s="75" t="s">
        <v>1819</v>
      </c>
      <c r="C19" s="76">
        <v>0</v>
      </c>
      <c r="D19" s="67">
        <v>0</v>
      </c>
      <c r="E19" s="67">
        <v>0</v>
      </c>
      <c r="F19" s="67">
        <v>0</v>
      </c>
      <c r="G19" s="67">
        <v>0</v>
      </c>
      <c r="H19" s="77">
        <f t="shared" si="0"/>
        <v>1</v>
      </c>
      <c r="I19" s="76">
        <v>0</v>
      </c>
      <c r="J19" s="76">
        <v>0</v>
      </c>
    </row>
    <row r="20" spans="2:10" x14ac:dyDescent="0.35">
      <c r="B20" s="75" t="s">
        <v>1820</v>
      </c>
      <c r="C20" s="76">
        <v>0</v>
      </c>
      <c r="D20" s="67">
        <v>0</v>
      </c>
      <c r="E20" s="67">
        <v>0</v>
      </c>
      <c r="F20" s="67">
        <v>0</v>
      </c>
      <c r="G20" s="67">
        <v>0</v>
      </c>
      <c r="H20" s="77">
        <f t="shared" si="0"/>
        <v>1</v>
      </c>
      <c r="I20" s="76">
        <v>0</v>
      </c>
      <c r="J20" s="76">
        <v>0</v>
      </c>
    </row>
    <row r="21" spans="2:10" x14ac:dyDescent="0.35">
      <c r="B21" s="75" t="s">
        <v>1821</v>
      </c>
      <c r="C21" s="76">
        <v>0</v>
      </c>
      <c r="D21" s="67">
        <v>0</v>
      </c>
      <c r="E21" s="67">
        <v>0</v>
      </c>
      <c r="F21" s="67">
        <v>0</v>
      </c>
      <c r="G21" s="67">
        <v>0</v>
      </c>
      <c r="H21" s="77">
        <f t="shared" si="0"/>
        <v>1</v>
      </c>
      <c r="I21" s="76">
        <v>0</v>
      </c>
      <c r="J21" s="76">
        <v>0</v>
      </c>
    </row>
    <row r="22" spans="2:10" x14ac:dyDescent="0.35">
      <c r="B22" s="75" t="s">
        <v>1822</v>
      </c>
      <c r="C22" s="76">
        <v>0</v>
      </c>
      <c r="D22" s="67">
        <v>0</v>
      </c>
      <c r="E22" s="67">
        <v>0</v>
      </c>
      <c r="F22" s="67">
        <v>0</v>
      </c>
      <c r="G22" s="67">
        <v>0</v>
      </c>
      <c r="H22" s="77">
        <f t="shared" si="0"/>
        <v>1</v>
      </c>
      <c r="I22" s="76">
        <v>0</v>
      </c>
      <c r="J22" s="76">
        <v>0</v>
      </c>
    </row>
    <row r="23" spans="2:10" x14ac:dyDescent="0.35">
      <c r="B23" s="75" t="s">
        <v>1823</v>
      </c>
      <c r="C23" s="76">
        <v>0</v>
      </c>
      <c r="D23" s="67">
        <v>0</v>
      </c>
      <c r="E23" s="67">
        <v>0</v>
      </c>
      <c r="F23" s="67">
        <v>0</v>
      </c>
      <c r="G23" s="67">
        <v>0</v>
      </c>
      <c r="H23" s="77">
        <f t="shared" si="0"/>
        <v>1</v>
      </c>
      <c r="I23" s="76">
        <v>0</v>
      </c>
      <c r="J23" s="76">
        <v>0</v>
      </c>
    </row>
    <row r="24" spans="2:10" x14ac:dyDescent="0.35">
      <c r="B24" s="75" t="s">
        <v>1824</v>
      </c>
      <c r="C24" s="76">
        <v>0</v>
      </c>
      <c r="D24" s="67">
        <v>0</v>
      </c>
      <c r="E24" s="67">
        <v>0</v>
      </c>
      <c r="F24" s="67">
        <v>0</v>
      </c>
      <c r="G24" s="67">
        <v>0</v>
      </c>
      <c r="H24" s="77">
        <f t="shared" si="0"/>
        <v>1</v>
      </c>
      <c r="I24" s="76">
        <v>0</v>
      </c>
      <c r="J24" s="76">
        <v>0</v>
      </c>
    </row>
    <row r="25" spans="2:10" x14ac:dyDescent="0.35">
      <c r="B25" s="75" t="s">
        <v>1825</v>
      </c>
      <c r="C25" s="76">
        <v>0</v>
      </c>
      <c r="D25" s="67">
        <v>0</v>
      </c>
      <c r="E25" s="67">
        <v>0</v>
      </c>
      <c r="F25" s="67">
        <v>0</v>
      </c>
      <c r="G25" s="67">
        <v>0</v>
      </c>
      <c r="H25" s="77">
        <f t="shared" si="0"/>
        <v>1</v>
      </c>
      <c r="I25" s="76">
        <v>0</v>
      </c>
      <c r="J25" s="76">
        <v>0</v>
      </c>
    </row>
    <row r="26" spans="2:10" x14ac:dyDescent="0.35">
      <c r="B26" s="75" t="s">
        <v>1826</v>
      </c>
      <c r="C26" s="76">
        <v>0</v>
      </c>
      <c r="D26" s="67">
        <v>0</v>
      </c>
      <c r="E26" s="67">
        <v>0</v>
      </c>
      <c r="F26" s="67">
        <v>0</v>
      </c>
      <c r="G26" s="67">
        <v>0</v>
      </c>
      <c r="H26" s="77">
        <f t="shared" si="0"/>
        <v>1</v>
      </c>
      <c r="I26" s="76">
        <v>0</v>
      </c>
      <c r="J26" s="76">
        <v>0</v>
      </c>
    </row>
    <row r="27" spans="2:10" x14ac:dyDescent="0.35">
      <c r="B27" s="75" t="s">
        <v>1827</v>
      </c>
      <c r="C27" s="76">
        <v>0</v>
      </c>
      <c r="D27" s="67">
        <v>0</v>
      </c>
      <c r="E27" s="67">
        <v>0</v>
      </c>
      <c r="F27" s="67">
        <v>0</v>
      </c>
      <c r="G27" s="67">
        <v>0</v>
      </c>
      <c r="H27" s="77">
        <f t="shared" si="0"/>
        <v>1</v>
      </c>
      <c r="I27" s="76">
        <v>0</v>
      </c>
      <c r="J27" s="76">
        <v>0</v>
      </c>
    </row>
    <row r="28" spans="2:10" x14ac:dyDescent="0.35">
      <c r="B28" s="75" t="s">
        <v>1828</v>
      </c>
      <c r="C28" s="76">
        <v>0</v>
      </c>
      <c r="D28" s="67">
        <v>0</v>
      </c>
      <c r="E28" s="67">
        <v>0</v>
      </c>
      <c r="F28" s="67">
        <v>0</v>
      </c>
      <c r="G28" s="67">
        <v>0</v>
      </c>
      <c r="H28" s="77">
        <f t="shared" si="0"/>
        <v>1</v>
      </c>
      <c r="I28" s="76">
        <v>0</v>
      </c>
      <c r="J28" s="76">
        <v>0</v>
      </c>
    </row>
    <row r="29" spans="2:10" x14ac:dyDescent="0.35">
      <c r="B29" s="75" t="s">
        <v>1829</v>
      </c>
      <c r="C29" s="76">
        <v>0</v>
      </c>
      <c r="D29" s="67">
        <v>0</v>
      </c>
      <c r="E29" s="67">
        <v>0</v>
      </c>
      <c r="F29" s="67">
        <v>0</v>
      </c>
      <c r="G29" s="67">
        <v>0</v>
      </c>
      <c r="H29" s="77">
        <f t="shared" si="0"/>
        <v>1</v>
      </c>
      <c r="I29" s="76">
        <v>0</v>
      </c>
      <c r="J29" s="76">
        <v>0</v>
      </c>
    </row>
    <row r="30" spans="2:10" x14ac:dyDescent="0.35">
      <c r="B30" s="75" t="s">
        <v>1830</v>
      </c>
      <c r="C30" s="76">
        <v>0</v>
      </c>
      <c r="D30" s="67">
        <v>0</v>
      </c>
      <c r="E30" s="67">
        <v>0</v>
      </c>
      <c r="F30" s="67">
        <v>0</v>
      </c>
      <c r="G30" s="67">
        <v>0</v>
      </c>
      <c r="H30" s="77">
        <f t="shared" si="0"/>
        <v>1</v>
      </c>
      <c r="I30" s="76">
        <v>0</v>
      </c>
      <c r="J30" s="76">
        <v>0</v>
      </c>
    </row>
    <row r="31" spans="2:10" x14ac:dyDescent="0.35">
      <c r="B31" s="75" t="s">
        <v>1831</v>
      </c>
      <c r="C31" s="76">
        <v>0</v>
      </c>
      <c r="D31" s="67">
        <v>0</v>
      </c>
      <c r="E31" s="67">
        <v>0</v>
      </c>
      <c r="F31" s="67">
        <v>0</v>
      </c>
      <c r="G31" s="67">
        <v>0</v>
      </c>
      <c r="H31" s="77">
        <f t="shared" si="0"/>
        <v>1</v>
      </c>
      <c r="I31" s="76">
        <v>0</v>
      </c>
      <c r="J31" s="76">
        <v>0</v>
      </c>
    </row>
    <row r="32" spans="2:10" x14ac:dyDescent="0.35">
      <c r="B32" s="75" t="s">
        <v>1832</v>
      </c>
      <c r="C32" s="76">
        <v>0</v>
      </c>
      <c r="D32" s="67">
        <v>0</v>
      </c>
      <c r="E32" s="67">
        <v>0</v>
      </c>
      <c r="F32" s="67">
        <v>0</v>
      </c>
      <c r="G32" s="67">
        <v>0</v>
      </c>
      <c r="H32" s="77">
        <f t="shared" si="0"/>
        <v>1</v>
      </c>
      <c r="I32" s="76">
        <v>0</v>
      </c>
      <c r="J32" s="76">
        <v>0</v>
      </c>
    </row>
    <row r="33" spans="2:10" x14ac:dyDescent="0.35">
      <c r="B33" s="75" t="s">
        <v>1833</v>
      </c>
      <c r="C33" s="76">
        <v>0</v>
      </c>
      <c r="D33" s="67">
        <v>0</v>
      </c>
      <c r="E33" s="67">
        <v>0</v>
      </c>
      <c r="F33" s="67">
        <v>0</v>
      </c>
      <c r="G33" s="67">
        <v>0</v>
      </c>
      <c r="H33" s="77">
        <f t="shared" si="0"/>
        <v>1</v>
      </c>
      <c r="I33" s="76">
        <v>0</v>
      </c>
      <c r="J33" s="76">
        <v>0</v>
      </c>
    </row>
    <row r="34" spans="2:10" x14ac:dyDescent="0.35">
      <c r="B34" s="75" t="s">
        <v>1834</v>
      </c>
      <c r="C34" s="76">
        <v>0</v>
      </c>
      <c r="D34" s="67">
        <v>0</v>
      </c>
      <c r="E34" s="67">
        <v>0</v>
      </c>
      <c r="F34" s="67">
        <v>0</v>
      </c>
      <c r="G34" s="67">
        <v>0</v>
      </c>
      <c r="H34" s="77">
        <f t="shared" si="0"/>
        <v>1</v>
      </c>
      <c r="I34" s="76">
        <v>0</v>
      </c>
      <c r="J34" s="76">
        <v>0</v>
      </c>
    </row>
    <row r="35" spans="2:10" x14ac:dyDescent="0.35">
      <c r="B35" s="75" t="s">
        <v>1835</v>
      </c>
      <c r="C35" s="76">
        <v>0</v>
      </c>
      <c r="D35" s="67">
        <v>0</v>
      </c>
      <c r="E35" s="67">
        <v>0</v>
      </c>
      <c r="F35" s="67">
        <v>0</v>
      </c>
      <c r="G35" s="67">
        <v>0</v>
      </c>
      <c r="H35" s="77">
        <f t="shared" si="0"/>
        <v>1</v>
      </c>
      <c r="I35" s="76">
        <v>0</v>
      </c>
      <c r="J35" s="76">
        <v>0</v>
      </c>
    </row>
    <row r="36" spans="2:10" x14ac:dyDescent="0.35">
      <c r="B36" s="75" t="s">
        <v>1836</v>
      </c>
      <c r="C36" s="76">
        <v>0</v>
      </c>
      <c r="D36" s="67">
        <v>0</v>
      </c>
      <c r="E36" s="67">
        <v>0</v>
      </c>
      <c r="F36" s="67">
        <v>0</v>
      </c>
      <c r="G36" s="67">
        <v>0</v>
      </c>
      <c r="H36" s="77">
        <f t="shared" si="0"/>
        <v>1</v>
      </c>
      <c r="I36" s="76">
        <v>0</v>
      </c>
      <c r="J36" s="76">
        <v>0</v>
      </c>
    </row>
    <row r="37" spans="2:10" x14ac:dyDescent="0.35">
      <c r="B37" s="75" t="s">
        <v>1837</v>
      </c>
      <c r="C37" s="76">
        <v>0</v>
      </c>
      <c r="D37" s="67">
        <v>0</v>
      </c>
      <c r="E37" s="67">
        <v>0</v>
      </c>
      <c r="F37" s="67">
        <v>0</v>
      </c>
      <c r="G37" s="67">
        <v>0</v>
      </c>
      <c r="H37" s="77">
        <f t="shared" si="0"/>
        <v>1</v>
      </c>
      <c r="I37" s="76">
        <v>0</v>
      </c>
      <c r="J37" s="76">
        <v>0</v>
      </c>
    </row>
    <row r="38" spans="2:10" x14ac:dyDescent="0.35">
      <c r="B38" s="75" t="s">
        <v>1838</v>
      </c>
      <c r="C38" s="76">
        <v>0</v>
      </c>
      <c r="D38" s="67">
        <v>0</v>
      </c>
      <c r="E38" s="67">
        <v>0</v>
      </c>
      <c r="F38" s="67">
        <v>0</v>
      </c>
      <c r="G38" s="67">
        <v>0</v>
      </c>
      <c r="H38" s="77">
        <f t="shared" si="0"/>
        <v>1</v>
      </c>
      <c r="I38" s="76">
        <v>0</v>
      </c>
      <c r="J38" s="76">
        <v>0</v>
      </c>
    </row>
    <row r="39" spans="2:10" x14ac:dyDescent="0.35">
      <c r="B39" s="75" t="s">
        <v>1839</v>
      </c>
      <c r="C39" s="76">
        <v>0</v>
      </c>
      <c r="D39" s="67">
        <v>0</v>
      </c>
      <c r="E39" s="67">
        <v>0</v>
      </c>
      <c r="F39" s="67">
        <v>0</v>
      </c>
      <c r="G39" s="67">
        <v>0</v>
      </c>
      <c r="H39" s="77">
        <f t="shared" si="0"/>
        <v>1</v>
      </c>
      <c r="I39" s="76">
        <v>0</v>
      </c>
      <c r="J39" s="76">
        <v>0</v>
      </c>
    </row>
    <row r="40" spans="2:10" x14ac:dyDescent="0.35">
      <c r="B40" s="75" t="s">
        <v>1840</v>
      </c>
      <c r="C40" s="76">
        <v>0</v>
      </c>
      <c r="D40" s="67">
        <v>0</v>
      </c>
      <c r="E40" s="67">
        <v>0</v>
      </c>
      <c r="F40" s="67">
        <v>0</v>
      </c>
      <c r="G40" s="67">
        <v>0</v>
      </c>
      <c r="H40" s="77">
        <f t="shared" ref="H40:H155" si="1">SUM(1-SUM(D40:G40))</f>
        <v>1</v>
      </c>
      <c r="I40" s="76">
        <v>0</v>
      </c>
      <c r="J40" s="76">
        <v>0</v>
      </c>
    </row>
    <row r="41" spans="2:10" x14ac:dyDescent="0.35">
      <c r="B41" s="75" t="s">
        <v>1841</v>
      </c>
      <c r="C41" s="76">
        <v>0</v>
      </c>
      <c r="D41" s="67">
        <v>0</v>
      </c>
      <c r="E41" s="67">
        <v>0</v>
      </c>
      <c r="F41" s="67">
        <v>0</v>
      </c>
      <c r="G41" s="67">
        <v>0</v>
      </c>
      <c r="H41" s="77">
        <f t="shared" si="1"/>
        <v>1</v>
      </c>
      <c r="I41" s="76">
        <v>0</v>
      </c>
      <c r="J41" s="76">
        <v>0</v>
      </c>
    </row>
    <row r="42" spans="2:10" x14ac:dyDescent="0.35">
      <c r="B42" s="75" t="s">
        <v>1842</v>
      </c>
      <c r="C42" s="76">
        <v>0</v>
      </c>
      <c r="D42" s="67">
        <v>0</v>
      </c>
      <c r="E42" s="67">
        <v>0</v>
      </c>
      <c r="F42" s="67">
        <v>0</v>
      </c>
      <c r="G42" s="67">
        <v>0</v>
      </c>
      <c r="H42" s="77">
        <f t="shared" si="1"/>
        <v>1</v>
      </c>
      <c r="I42" s="76">
        <v>0</v>
      </c>
      <c r="J42" s="76">
        <v>0</v>
      </c>
    </row>
    <row r="43" spans="2:10" x14ac:dyDescent="0.35">
      <c r="B43" s="75" t="s">
        <v>1843</v>
      </c>
      <c r="C43" s="76">
        <v>0</v>
      </c>
      <c r="D43" s="67">
        <v>0</v>
      </c>
      <c r="E43" s="67">
        <v>0</v>
      </c>
      <c r="F43" s="67">
        <v>0</v>
      </c>
      <c r="G43" s="67">
        <v>0</v>
      </c>
      <c r="H43" s="77">
        <f t="shared" si="1"/>
        <v>1</v>
      </c>
      <c r="I43" s="76">
        <v>0</v>
      </c>
      <c r="J43" s="76">
        <v>0</v>
      </c>
    </row>
    <row r="44" spans="2:10" x14ac:dyDescent="0.35">
      <c r="B44" s="75" t="s">
        <v>1844</v>
      </c>
      <c r="C44" s="76">
        <v>0</v>
      </c>
      <c r="D44" s="67">
        <v>0</v>
      </c>
      <c r="E44" s="67">
        <v>0</v>
      </c>
      <c r="F44" s="67">
        <v>0</v>
      </c>
      <c r="G44" s="67">
        <v>0</v>
      </c>
      <c r="H44" s="77">
        <f t="shared" si="1"/>
        <v>1</v>
      </c>
      <c r="I44" s="76">
        <v>0</v>
      </c>
      <c r="J44" s="76">
        <v>0</v>
      </c>
    </row>
    <row r="45" spans="2:10" x14ac:dyDescent="0.35">
      <c r="B45" s="75" t="s">
        <v>1845</v>
      </c>
      <c r="C45" s="76">
        <v>0</v>
      </c>
      <c r="D45" s="67">
        <v>0</v>
      </c>
      <c r="E45" s="67">
        <v>0</v>
      </c>
      <c r="F45" s="67">
        <v>0</v>
      </c>
      <c r="G45" s="67">
        <v>0</v>
      </c>
      <c r="H45" s="77">
        <f t="shared" si="1"/>
        <v>1</v>
      </c>
      <c r="I45" s="76">
        <v>0</v>
      </c>
      <c r="J45" s="76">
        <v>0</v>
      </c>
    </row>
    <row r="46" spans="2:10" x14ac:dyDescent="0.35">
      <c r="B46" s="75" t="s">
        <v>1846</v>
      </c>
      <c r="C46" s="76">
        <v>0</v>
      </c>
      <c r="D46" s="67">
        <v>0</v>
      </c>
      <c r="E46" s="67">
        <v>0</v>
      </c>
      <c r="F46" s="67">
        <v>0</v>
      </c>
      <c r="G46" s="67">
        <v>0</v>
      </c>
      <c r="H46" s="77">
        <f t="shared" si="1"/>
        <v>1</v>
      </c>
      <c r="I46" s="76">
        <v>0</v>
      </c>
      <c r="J46" s="76">
        <v>0</v>
      </c>
    </row>
    <row r="47" spans="2:10" x14ac:dyDescent="0.35">
      <c r="B47" s="75" t="s">
        <v>1847</v>
      </c>
      <c r="C47" s="76">
        <v>0</v>
      </c>
      <c r="D47" s="67">
        <v>0</v>
      </c>
      <c r="E47" s="67">
        <v>0</v>
      </c>
      <c r="F47" s="67">
        <v>0</v>
      </c>
      <c r="G47" s="67">
        <v>0</v>
      </c>
      <c r="H47" s="77">
        <f t="shared" si="1"/>
        <v>1</v>
      </c>
      <c r="I47" s="76">
        <v>0</v>
      </c>
      <c r="J47" s="76">
        <v>0</v>
      </c>
    </row>
    <row r="48" spans="2:10" x14ac:dyDescent="0.35">
      <c r="B48" s="75" t="s">
        <v>1848</v>
      </c>
      <c r="C48" s="76">
        <v>0</v>
      </c>
      <c r="D48" s="67">
        <v>0</v>
      </c>
      <c r="E48" s="67">
        <v>0</v>
      </c>
      <c r="F48" s="67">
        <v>0</v>
      </c>
      <c r="G48" s="67">
        <v>0</v>
      </c>
      <c r="H48" s="77">
        <f t="shared" si="1"/>
        <v>1</v>
      </c>
      <c r="I48" s="76">
        <v>0</v>
      </c>
      <c r="J48" s="76">
        <v>0</v>
      </c>
    </row>
    <row r="49" spans="2:10" x14ac:dyDescent="0.35">
      <c r="B49" s="75" t="s">
        <v>1849</v>
      </c>
      <c r="C49" s="76">
        <v>0</v>
      </c>
      <c r="D49" s="67">
        <v>0</v>
      </c>
      <c r="E49" s="67">
        <v>0</v>
      </c>
      <c r="F49" s="67">
        <v>0</v>
      </c>
      <c r="G49" s="67">
        <v>0</v>
      </c>
      <c r="H49" s="77">
        <f t="shared" si="1"/>
        <v>1</v>
      </c>
      <c r="I49" s="76">
        <v>0</v>
      </c>
      <c r="J49" s="76">
        <v>0</v>
      </c>
    </row>
    <row r="50" spans="2:10" x14ac:dyDescent="0.35">
      <c r="B50" s="75" t="s">
        <v>1850</v>
      </c>
      <c r="C50" s="76">
        <v>0</v>
      </c>
      <c r="D50" s="67">
        <v>0</v>
      </c>
      <c r="E50" s="67">
        <v>0</v>
      </c>
      <c r="F50" s="67">
        <v>0</v>
      </c>
      <c r="G50" s="67">
        <v>0</v>
      </c>
      <c r="H50" s="77">
        <f t="shared" si="1"/>
        <v>1</v>
      </c>
      <c r="I50" s="76">
        <v>0</v>
      </c>
      <c r="J50" s="76">
        <v>0</v>
      </c>
    </row>
    <row r="51" spans="2:10" x14ac:dyDescent="0.35">
      <c r="B51" s="75" t="s">
        <v>1851</v>
      </c>
      <c r="C51" s="76">
        <v>0</v>
      </c>
      <c r="D51" s="67">
        <v>0</v>
      </c>
      <c r="E51" s="67">
        <v>0</v>
      </c>
      <c r="F51" s="67">
        <v>0</v>
      </c>
      <c r="G51" s="67">
        <v>0</v>
      </c>
      <c r="H51" s="77">
        <f t="shared" si="1"/>
        <v>1</v>
      </c>
      <c r="I51" s="76">
        <v>0</v>
      </c>
      <c r="J51" s="76">
        <v>0</v>
      </c>
    </row>
    <row r="52" spans="2:10" x14ac:dyDescent="0.35">
      <c r="B52" s="75" t="s">
        <v>1852</v>
      </c>
      <c r="C52" s="76">
        <v>0</v>
      </c>
      <c r="D52" s="67">
        <v>0</v>
      </c>
      <c r="E52" s="67">
        <v>0</v>
      </c>
      <c r="F52" s="67">
        <v>0</v>
      </c>
      <c r="G52" s="67">
        <v>0</v>
      </c>
      <c r="H52" s="77">
        <f t="shared" si="1"/>
        <v>1</v>
      </c>
      <c r="I52" s="76">
        <v>0</v>
      </c>
      <c r="J52" s="76">
        <v>0</v>
      </c>
    </row>
    <row r="53" spans="2:10" x14ac:dyDescent="0.35">
      <c r="B53" s="75" t="s">
        <v>1853</v>
      </c>
      <c r="C53" s="76">
        <v>0</v>
      </c>
      <c r="D53" s="67">
        <v>0</v>
      </c>
      <c r="E53" s="67">
        <v>0</v>
      </c>
      <c r="F53" s="67">
        <v>0</v>
      </c>
      <c r="G53" s="67">
        <v>0</v>
      </c>
      <c r="H53" s="77">
        <f t="shared" si="1"/>
        <v>1</v>
      </c>
      <c r="I53" s="76">
        <v>0</v>
      </c>
      <c r="J53" s="76">
        <v>0</v>
      </c>
    </row>
    <row r="54" spans="2:10" x14ac:dyDescent="0.35">
      <c r="B54" s="75" t="s">
        <v>1854</v>
      </c>
      <c r="C54" s="76">
        <v>0</v>
      </c>
      <c r="D54" s="67">
        <v>0</v>
      </c>
      <c r="E54" s="67">
        <v>0</v>
      </c>
      <c r="F54" s="67">
        <v>0</v>
      </c>
      <c r="G54" s="67">
        <v>0</v>
      </c>
      <c r="H54" s="77">
        <f t="shared" si="1"/>
        <v>1</v>
      </c>
      <c r="I54" s="76">
        <v>0</v>
      </c>
      <c r="J54" s="76">
        <v>0</v>
      </c>
    </row>
    <row r="55" spans="2:10" x14ac:dyDescent="0.35">
      <c r="B55" s="75" t="s">
        <v>1855</v>
      </c>
      <c r="C55" s="76">
        <v>0</v>
      </c>
      <c r="D55" s="67">
        <v>0</v>
      </c>
      <c r="E55" s="67">
        <v>0</v>
      </c>
      <c r="F55" s="67">
        <v>0</v>
      </c>
      <c r="G55" s="67">
        <v>0</v>
      </c>
      <c r="H55" s="77">
        <f t="shared" si="1"/>
        <v>1</v>
      </c>
      <c r="I55" s="76">
        <v>0</v>
      </c>
      <c r="J55" s="76">
        <v>0</v>
      </c>
    </row>
    <row r="56" spans="2:10" x14ac:dyDescent="0.35">
      <c r="B56" s="75" t="s">
        <v>1856</v>
      </c>
      <c r="C56" s="76">
        <v>0</v>
      </c>
      <c r="D56" s="67">
        <v>0</v>
      </c>
      <c r="E56" s="67">
        <v>0</v>
      </c>
      <c r="F56" s="67">
        <v>0</v>
      </c>
      <c r="G56" s="67">
        <v>0</v>
      </c>
      <c r="H56" s="77">
        <f t="shared" si="1"/>
        <v>1</v>
      </c>
      <c r="I56" s="76">
        <v>0</v>
      </c>
      <c r="J56" s="76">
        <v>0</v>
      </c>
    </row>
    <row r="57" spans="2:10" x14ac:dyDescent="0.35">
      <c r="B57" s="75" t="s">
        <v>1857</v>
      </c>
      <c r="C57" s="76">
        <v>0</v>
      </c>
      <c r="D57" s="67">
        <v>0</v>
      </c>
      <c r="E57" s="67">
        <v>0</v>
      </c>
      <c r="F57" s="67">
        <v>0</v>
      </c>
      <c r="G57" s="67">
        <v>0</v>
      </c>
      <c r="H57" s="77">
        <f t="shared" si="1"/>
        <v>1</v>
      </c>
      <c r="I57" s="76">
        <v>0</v>
      </c>
      <c r="J57" s="76">
        <v>0</v>
      </c>
    </row>
    <row r="58" spans="2:10" x14ac:dyDescent="0.35">
      <c r="B58" s="75" t="s">
        <v>1858</v>
      </c>
      <c r="C58" s="76">
        <v>0</v>
      </c>
      <c r="D58" s="67">
        <v>0</v>
      </c>
      <c r="E58" s="67">
        <v>0</v>
      </c>
      <c r="F58" s="67">
        <v>0</v>
      </c>
      <c r="G58" s="67">
        <v>0</v>
      </c>
      <c r="H58" s="77">
        <f t="shared" si="1"/>
        <v>1</v>
      </c>
      <c r="I58" s="76">
        <v>0</v>
      </c>
      <c r="J58" s="76">
        <v>0</v>
      </c>
    </row>
    <row r="59" spans="2:10" x14ac:dyDescent="0.35">
      <c r="B59" s="75" t="s">
        <v>1859</v>
      </c>
      <c r="C59" s="76">
        <v>0</v>
      </c>
      <c r="D59" s="67">
        <v>0</v>
      </c>
      <c r="E59" s="67">
        <v>0</v>
      </c>
      <c r="F59" s="67">
        <v>0</v>
      </c>
      <c r="G59" s="67">
        <v>0</v>
      </c>
      <c r="H59" s="77">
        <f t="shared" si="1"/>
        <v>1</v>
      </c>
      <c r="I59" s="76">
        <v>0</v>
      </c>
      <c r="J59" s="76">
        <v>0</v>
      </c>
    </row>
    <row r="60" spans="2:10" x14ac:dyDescent="0.35">
      <c r="B60" s="75" t="s">
        <v>1860</v>
      </c>
      <c r="C60" s="76">
        <v>0</v>
      </c>
      <c r="D60" s="67">
        <v>0</v>
      </c>
      <c r="E60" s="67">
        <v>0</v>
      </c>
      <c r="F60" s="67">
        <v>0</v>
      </c>
      <c r="G60" s="67">
        <v>0</v>
      </c>
      <c r="H60" s="77">
        <f t="shared" si="1"/>
        <v>1</v>
      </c>
      <c r="I60" s="76">
        <v>0</v>
      </c>
      <c r="J60" s="76">
        <v>0</v>
      </c>
    </row>
    <row r="61" spans="2:10" x14ac:dyDescent="0.35">
      <c r="B61" s="75" t="s">
        <v>1861</v>
      </c>
      <c r="C61" s="76">
        <v>0</v>
      </c>
      <c r="D61" s="67">
        <v>0</v>
      </c>
      <c r="E61" s="67">
        <v>0</v>
      </c>
      <c r="F61" s="67">
        <v>0</v>
      </c>
      <c r="G61" s="67">
        <v>0</v>
      </c>
      <c r="H61" s="77">
        <f t="shared" ref="H61:H124" si="2">SUM(1-SUM(D61:G61))</f>
        <v>1</v>
      </c>
      <c r="I61" s="76">
        <v>0</v>
      </c>
      <c r="J61" s="76">
        <v>0</v>
      </c>
    </row>
    <row r="62" spans="2:10" x14ac:dyDescent="0.35">
      <c r="B62" s="75" t="s">
        <v>1862</v>
      </c>
      <c r="C62" s="76">
        <v>0</v>
      </c>
      <c r="D62" s="67">
        <v>0</v>
      </c>
      <c r="E62" s="67">
        <v>0</v>
      </c>
      <c r="F62" s="67">
        <v>0</v>
      </c>
      <c r="G62" s="67">
        <v>0</v>
      </c>
      <c r="H62" s="77">
        <f t="shared" si="2"/>
        <v>1</v>
      </c>
      <c r="I62" s="76">
        <v>0</v>
      </c>
      <c r="J62" s="76">
        <v>0</v>
      </c>
    </row>
    <row r="63" spans="2:10" x14ac:dyDescent="0.35">
      <c r="B63" s="75" t="s">
        <v>1863</v>
      </c>
      <c r="C63" s="76">
        <v>0</v>
      </c>
      <c r="D63" s="67">
        <v>0</v>
      </c>
      <c r="E63" s="67">
        <v>0</v>
      </c>
      <c r="F63" s="67">
        <v>0</v>
      </c>
      <c r="G63" s="67">
        <v>0</v>
      </c>
      <c r="H63" s="77">
        <f t="shared" si="2"/>
        <v>1</v>
      </c>
      <c r="I63" s="76">
        <v>0</v>
      </c>
      <c r="J63" s="76">
        <v>0</v>
      </c>
    </row>
    <row r="64" spans="2:10" x14ac:dyDescent="0.35">
      <c r="B64" s="75" t="s">
        <v>1864</v>
      </c>
      <c r="C64" s="76">
        <v>0</v>
      </c>
      <c r="D64" s="67">
        <v>0</v>
      </c>
      <c r="E64" s="67">
        <v>0</v>
      </c>
      <c r="F64" s="67">
        <v>0</v>
      </c>
      <c r="G64" s="67">
        <v>0</v>
      </c>
      <c r="H64" s="77">
        <f t="shared" si="2"/>
        <v>1</v>
      </c>
      <c r="I64" s="76">
        <v>0</v>
      </c>
      <c r="J64" s="76">
        <v>0</v>
      </c>
    </row>
    <row r="65" spans="2:10" x14ac:dyDescent="0.35">
      <c r="B65" s="75" t="s">
        <v>1865</v>
      </c>
      <c r="C65" s="76">
        <v>0</v>
      </c>
      <c r="D65" s="67">
        <v>0</v>
      </c>
      <c r="E65" s="67">
        <v>0</v>
      </c>
      <c r="F65" s="67">
        <v>0</v>
      </c>
      <c r="G65" s="67">
        <v>0</v>
      </c>
      <c r="H65" s="77">
        <f t="shared" si="2"/>
        <v>1</v>
      </c>
      <c r="I65" s="76">
        <v>0</v>
      </c>
      <c r="J65" s="76">
        <v>0</v>
      </c>
    </row>
    <row r="66" spans="2:10" x14ac:dyDescent="0.35">
      <c r="B66" s="75" t="s">
        <v>1866</v>
      </c>
      <c r="C66" s="76">
        <v>0</v>
      </c>
      <c r="D66" s="67">
        <v>0</v>
      </c>
      <c r="E66" s="67">
        <v>0</v>
      </c>
      <c r="F66" s="67">
        <v>0</v>
      </c>
      <c r="G66" s="67">
        <v>0</v>
      </c>
      <c r="H66" s="77">
        <f t="shared" si="2"/>
        <v>1</v>
      </c>
      <c r="I66" s="76">
        <v>0</v>
      </c>
      <c r="J66" s="76">
        <v>0</v>
      </c>
    </row>
    <row r="67" spans="2:10" x14ac:dyDescent="0.35">
      <c r="B67" s="75" t="s">
        <v>1867</v>
      </c>
      <c r="C67" s="76">
        <v>0</v>
      </c>
      <c r="D67" s="67">
        <v>0</v>
      </c>
      <c r="E67" s="67">
        <v>0</v>
      </c>
      <c r="F67" s="67">
        <v>0</v>
      </c>
      <c r="G67" s="67">
        <v>0</v>
      </c>
      <c r="H67" s="77">
        <f t="shared" si="2"/>
        <v>1</v>
      </c>
      <c r="I67" s="76">
        <v>0</v>
      </c>
      <c r="J67" s="76">
        <v>0</v>
      </c>
    </row>
    <row r="68" spans="2:10" x14ac:dyDescent="0.35">
      <c r="B68" s="75" t="s">
        <v>1868</v>
      </c>
      <c r="C68" s="76">
        <v>0</v>
      </c>
      <c r="D68" s="67">
        <v>0</v>
      </c>
      <c r="E68" s="67">
        <v>0</v>
      </c>
      <c r="F68" s="67">
        <v>0</v>
      </c>
      <c r="G68" s="67">
        <v>0</v>
      </c>
      <c r="H68" s="77">
        <f t="shared" si="2"/>
        <v>1</v>
      </c>
      <c r="I68" s="76">
        <v>0</v>
      </c>
      <c r="J68" s="76">
        <v>0</v>
      </c>
    </row>
    <row r="69" spans="2:10" x14ac:dyDescent="0.35">
      <c r="B69" s="75" t="s">
        <v>1869</v>
      </c>
      <c r="C69" s="76">
        <v>0</v>
      </c>
      <c r="D69" s="67">
        <v>0</v>
      </c>
      <c r="E69" s="67">
        <v>0</v>
      </c>
      <c r="F69" s="67">
        <v>0</v>
      </c>
      <c r="G69" s="67">
        <v>0</v>
      </c>
      <c r="H69" s="77">
        <f t="shared" si="2"/>
        <v>1</v>
      </c>
      <c r="I69" s="76">
        <v>0</v>
      </c>
      <c r="J69" s="76">
        <v>0</v>
      </c>
    </row>
    <row r="70" spans="2:10" x14ac:dyDescent="0.35">
      <c r="B70" s="75" t="s">
        <v>1870</v>
      </c>
      <c r="C70" s="76">
        <v>0</v>
      </c>
      <c r="D70" s="67">
        <v>0</v>
      </c>
      <c r="E70" s="67">
        <v>0</v>
      </c>
      <c r="F70" s="67">
        <v>0</v>
      </c>
      <c r="G70" s="67">
        <v>0</v>
      </c>
      <c r="H70" s="77">
        <f t="shared" si="2"/>
        <v>1</v>
      </c>
      <c r="I70" s="76">
        <v>0</v>
      </c>
      <c r="J70" s="76">
        <v>0</v>
      </c>
    </row>
    <row r="71" spans="2:10" x14ac:dyDescent="0.35">
      <c r="B71" s="75" t="s">
        <v>1871</v>
      </c>
      <c r="C71" s="76">
        <v>0</v>
      </c>
      <c r="D71" s="67">
        <v>0</v>
      </c>
      <c r="E71" s="67">
        <v>0</v>
      </c>
      <c r="F71" s="67">
        <v>0</v>
      </c>
      <c r="G71" s="67">
        <v>0</v>
      </c>
      <c r="H71" s="77">
        <f t="shared" si="2"/>
        <v>1</v>
      </c>
      <c r="I71" s="76">
        <v>0</v>
      </c>
      <c r="J71" s="76">
        <v>0</v>
      </c>
    </row>
    <row r="72" spans="2:10" x14ac:dyDescent="0.35">
      <c r="B72" s="75" t="s">
        <v>1872</v>
      </c>
      <c r="C72" s="76">
        <v>0</v>
      </c>
      <c r="D72" s="67">
        <v>0</v>
      </c>
      <c r="E72" s="67">
        <v>0</v>
      </c>
      <c r="F72" s="67">
        <v>0</v>
      </c>
      <c r="G72" s="67">
        <v>0</v>
      </c>
      <c r="H72" s="77">
        <f t="shared" si="2"/>
        <v>1</v>
      </c>
      <c r="I72" s="76">
        <v>0</v>
      </c>
      <c r="J72" s="76">
        <v>0</v>
      </c>
    </row>
    <row r="73" spans="2:10" x14ac:dyDescent="0.35">
      <c r="B73" s="75" t="s">
        <v>1873</v>
      </c>
      <c r="C73" s="76">
        <v>0</v>
      </c>
      <c r="D73" s="67">
        <v>0</v>
      </c>
      <c r="E73" s="67">
        <v>0</v>
      </c>
      <c r="F73" s="67">
        <v>0</v>
      </c>
      <c r="G73" s="67">
        <v>0</v>
      </c>
      <c r="H73" s="77">
        <f t="shared" si="2"/>
        <v>1</v>
      </c>
      <c r="I73" s="76">
        <v>0</v>
      </c>
      <c r="J73" s="76">
        <v>0</v>
      </c>
    </row>
    <row r="74" spans="2:10" x14ac:dyDescent="0.35">
      <c r="B74" s="75" t="s">
        <v>1874</v>
      </c>
      <c r="C74" s="76">
        <v>0</v>
      </c>
      <c r="D74" s="67">
        <v>0</v>
      </c>
      <c r="E74" s="67">
        <v>0</v>
      </c>
      <c r="F74" s="67">
        <v>0</v>
      </c>
      <c r="G74" s="67">
        <v>0</v>
      </c>
      <c r="H74" s="77">
        <f t="shared" si="2"/>
        <v>1</v>
      </c>
      <c r="I74" s="76">
        <v>0</v>
      </c>
      <c r="J74" s="76">
        <v>0</v>
      </c>
    </row>
    <row r="75" spans="2:10" x14ac:dyDescent="0.35">
      <c r="B75" s="75" t="s">
        <v>1875</v>
      </c>
      <c r="C75" s="76">
        <v>0</v>
      </c>
      <c r="D75" s="67">
        <v>0</v>
      </c>
      <c r="E75" s="67">
        <v>0</v>
      </c>
      <c r="F75" s="67">
        <v>0</v>
      </c>
      <c r="G75" s="67">
        <v>0</v>
      </c>
      <c r="H75" s="77">
        <f t="shared" si="2"/>
        <v>1</v>
      </c>
      <c r="I75" s="76">
        <v>0</v>
      </c>
      <c r="J75" s="76">
        <v>0</v>
      </c>
    </row>
    <row r="76" spans="2:10" x14ac:dyDescent="0.35">
      <c r="B76" s="75" t="s">
        <v>1876</v>
      </c>
      <c r="C76" s="76">
        <v>0</v>
      </c>
      <c r="D76" s="67">
        <v>0</v>
      </c>
      <c r="E76" s="67">
        <v>0</v>
      </c>
      <c r="F76" s="67">
        <v>0</v>
      </c>
      <c r="G76" s="67">
        <v>0</v>
      </c>
      <c r="H76" s="77">
        <f t="shared" si="2"/>
        <v>1</v>
      </c>
      <c r="I76" s="76">
        <v>0</v>
      </c>
      <c r="J76" s="76">
        <v>0</v>
      </c>
    </row>
    <row r="77" spans="2:10" x14ac:dyDescent="0.35">
      <c r="B77" s="75" t="s">
        <v>1877</v>
      </c>
      <c r="C77" s="76">
        <v>0</v>
      </c>
      <c r="D77" s="67">
        <v>0</v>
      </c>
      <c r="E77" s="67">
        <v>0</v>
      </c>
      <c r="F77" s="67">
        <v>0</v>
      </c>
      <c r="G77" s="67">
        <v>0</v>
      </c>
      <c r="H77" s="77">
        <f t="shared" si="2"/>
        <v>1</v>
      </c>
      <c r="I77" s="76">
        <v>0</v>
      </c>
      <c r="J77" s="76">
        <v>0</v>
      </c>
    </row>
    <row r="78" spans="2:10" x14ac:dyDescent="0.35">
      <c r="B78" s="75" t="s">
        <v>1878</v>
      </c>
      <c r="C78" s="76">
        <v>0</v>
      </c>
      <c r="D78" s="67">
        <v>0</v>
      </c>
      <c r="E78" s="67">
        <v>0</v>
      </c>
      <c r="F78" s="67">
        <v>0</v>
      </c>
      <c r="G78" s="67">
        <v>0</v>
      </c>
      <c r="H78" s="77">
        <f t="shared" si="2"/>
        <v>1</v>
      </c>
      <c r="I78" s="76">
        <v>0</v>
      </c>
      <c r="J78" s="76">
        <v>0</v>
      </c>
    </row>
    <row r="79" spans="2:10" x14ac:dyDescent="0.35">
      <c r="B79" s="75" t="s">
        <v>1879</v>
      </c>
      <c r="C79" s="76">
        <v>0</v>
      </c>
      <c r="D79" s="67">
        <v>0</v>
      </c>
      <c r="E79" s="67">
        <v>0</v>
      </c>
      <c r="F79" s="67">
        <v>0</v>
      </c>
      <c r="G79" s="67">
        <v>0</v>
      </c>
      <c r="H79" s="77">
        <f t="shared" si="2"/>
        <v>1</v>
      </c>
      <c r="I79" s="76">
        <v>0</v>
      </c>
      <c r="J79" s="76">
        <v>0</v>
      </c>
    </row>
    <row r="80" spans="2:10" x14ac:dyDescent="0.35">
      <c r="B80" s="75" t="s">
        <v>1880</v>
      </c>
      <c r="C80" s="76">
        <v>0</v>
      </c>
      <c r="D80" s="67">
        <v>0</v>
      </c>
      <c r="E80" s="67">
        <v>0</v>
      </c>
      <c r="F80" s="67">
        <v>0</v>
      </c>
      <c r="G80" s="67">
        <v>0</v>
      </c>
      <c r="H80" s="77">
        <f t="shared" si="2"/>
        <v>1</v>
      </c>
      <c r="I80" s="76">
        <v>0</v>
      </c>
      <c r="J80" s="76">
        <v>0</v>
      </c>
    </row>
    <row r="81" spans="2:10" x14ac:dyDescent="0.35">
      <c r="B81" s="75" t="s">
        <v>1881</v>
      </c>
      <c r="C81" s="76">
        <v>0</v>
      </c>
      <c r="D81" s="67">
        <v>0</v>
      </c>
      <c r="E81" s="67">
        <v>0</v>
      </c>
      <c r="F81" s="67">
        <v>0</v>
      </c>
      <c r="G81" s="67">
        <v>0</v>
      </c>
      <c r="H81" s="77">
        <f t="shared" si="2"/>
        <v>1</v>
      </c>
      <c r="I81" s="76">
        <v>0</v>
      </c>
      <c r="J81" s="76">
        <v>0</v>
      </c>
    </row>
    <row r="82" spans="2:10" x14ac:dyDescent="0.35">
      <c r="B82" s="75" t="s">
        <v>1882</v>
      </c>
      <c r="C82" s="76">
        <v>0</v>
      </c>
      <c r="D82" s="67">
        <v>0</v>
      </c>
      <c r="E82" s="67">
        <v>0</v>
      </c>
      <c r="F82" s="67">
        <v>0</v>
      </c>
      <c r="G82" s="67">
        <v>0</v>
      </c>
      <c r="H82" s="77">
        <f t="shared" si="2"/>
        <v>1</v>
      </c>
      <c r="I82" s="76">
        <v>0</v>
      </c>
      <c r="J82" s="76">
        <v>0</v>
      </c>
    </row>
    <row r="83" spans="2:10" x14ac:dyDescent="0.35">
      <c r="B83" s="75" t="s">
        <v>1883</v>
      </c>
      <c r="C83" s="76">
        <v>0</v>
      </c>
      <c r="D83" s="67">
        <v>0</v>
      </c>
      <c r="E83" s="67">
        <v>0</v>
      </c>
      <c r="F83" s="67">
        <v>0</v>
      </c>
      <c r="G83" s="67">
        <v>0</v>
      </c>
      <c r="H83" s="77">
        <f t="shared" si="2"/>
        <v>1</v>
      </c>
      <c r="I83" s="76">
        <v>0</v>
      </c>
      <c r="J83" s="76">
        <v>0</v>
      </c>
    </row>
    <row r="84" spans="2:10" x14ac:dyDescent="0.35">
      <c r="B84" s="75" t="s">
        <v>1884</v>
      </c>
      <c r="C84" s="76">
        <v>0</v>
      </c>
      <c r="D84" s="67">
        <v>0</v>
      </c>
      <c r="E84" s="67">
        <v>0</v>
      </c>
      <c r="F84" s="67">
        <v>0</v>
      </c>
      <c r="G84" s="67">
        <v>0</v>
      </c>
      <c r="H84" s="77">
        <f t="shared" si="2"/>
        <v>1</v>
      </c>
      <c r="I84" s="76">
        <v>0</v>
      </c>
      <c r="J84" s="76">
        <v>0</v>
      </c>
    </row>
    <row r="85" spans="2:10" x14ac:dyDescent="0.35">
      <c r="B85" s="75" t="s">
        <v>1885</v>
      </c>
      <c r="C85" s="76">
        <v>0</v>
      </c>
      <c r="D85" s="67">
        <v>0</v>
      </c>
      <c r="E85" s="67">
        <v>0</v>
      </c>
      <c r="F85" s="67">
        <v>0</v>
      </c>
      <c r="G85" s="67">
        <v>0</v>
      </c>
      <c r="H85" s="77">
        <f t="shared" si="2"/>
        <v>1</v>
      </c>
      <c r="I85" s="76">
        <v>0</v>
      </c>
      <c r="J85" s="76">
        <v>0</v>
      </c>
    </row>
    <row r="86" spans="2:10" x14ac:dyDescent="0.35">
      <c r="B86" s="75" t="s">
        <v>1886</v>
      </c>
      <c r="C86" s="76">
        <v>0</v>
      </c>
      <c r="D86" s="67">
        <v>0</v>
      </c>
      <c r="E86" s="67">
        <v>0</v>
      </c>
      <c r="F86" s="67">
        <v>0</v>
      </c>
      <c r="G86" s="67">
        <v>0</v>
      </c>
      <c r="H86" s="77">
        <f t="shared" si="2"/>
        <v>1</v>
      </c>
      <c r="I86" s="76">
        <v>0</v>
      </c>
      <c r="J86" s="76">
        <v>0</v>
      </c>
    </row>
    <row r="87" spans="2:10" x14ac:dyDescent="0.35">
      <c r="B87" s="75" t="s">
        <v>1887</v>
      </c>
      <c r="C87" s="76">
        <v>0</v>
      </c>
      <c r="D87" s="67">
        <v>0</v>
      </c>
      <c r="E87" s="67">
        <v>0</v>
      </c>
      <c r="F87" s="67">
        <v>0</v>
      </c>
      <c r="G87" s="67">
        <v>0</v>
      </c>
      <c r="H87" s="77">
        <f t="shared" si="2"/>
        <v>1</v>
      </c>
      <c r="I87" s="76">
        <v>0</v>
      </c>
      <c r="J87" s="76">
        <v>0</v>
      </c>
    </row>
    <row r="88" spans="2:10" x14ac:dyDescent="0.35">
      <c r="B88" s="75" t="s">
        <v>1888</v>
      </c>
      <c r="C88" s="76">
        <v>0</v>
      </c>
      <c r="D88" s="67">
        <v>0</v>
      </c>
      <c r="E88" s="67">
        <v>0</v>
      </c>
      <c r="F88" s="67">
        <v>0</v>
      </c>
      <c r="G88" s="67">
        <v>0</v>
      </c>
      <c r="H88" s="77">
        <f t="shared" si="2"/>
        <v>1</v>
      </c>
      <c r="I88" s="76">
        <v>0</v>
      </c>
      <c r="J88" s="76">
        <v>0</v>
      </c>
    </row>
    <row r="89" spans="2:10" x14ac:dyDescent="0.35">
      <c r="B89" s="75" t="s">
        <v>1889</v>
      </c>
      <c r="C89" s="76">
        <v>0</v>
      </c>
      <c r="D89" s="67">
        <v>0</v>
      </c>
      <c r="E89" s="67">
        <v>0</v>
      </c>
      <c r="F89" s="67">
        <v>0</v>
      </c>
      <c r="G89" s="67">
        <v>0</v>
      </c>
      <c r="H89" s="77">
        <f t="shared" si="2"/>
        <v>1</v>
      </c>
      <c r="I89" s="76">
        <v>0</v>
      </c>
      <c r="J89" s="76">
        <v>0</v>
      </c>
    </row>
    <row r="90" spans="2:10" x14ac:dyDescent="0.35">
      <c r="B90" s="75" t="s">
        <v>1890</v>
      </c>
      <c r="C90" s="76">
        <v>0</v>
      </c>
      <c r="D90" s="67">
        <v>0</v>
      </c>
      <c r="E90" s="67">
        <v>0</v>
      </c>
      <c r="F90" s="67">
        <v>0</v>
      </c>
      <c r="G90" s="67">
        <v>0</v>
      </c>
      <c r="H90" s="77">
        <f t="shared" si="2"/>
        <v>1</v>
      </c>
      <c r="I90" s="76">
        <v>0</v>
      </c>
      <c r="J90" s="76">
        <v>0</v>
      </c>
    </row>
    <row r="91" spans="2:10" x14ac:dyDescent="0.35">
      <c r="B91" s="75" t="s">
        <v>1891</v>
      </c>
      <c r="C91" s="76">
        <v>0</v>
      </c>
      <c r="D91" s="67">
        <v>0</v>
      </c>
      <c r="E91" s="67">
        <v>0</v>
      </c>
      <c r="F91" s="67">
        <v>0</v>
      </c>
      <c r="G91" s="67">
        <v>0</v>
      </c>
      <c r="H91" s="77">
        <f t="shared" si="2"/>
        <v>1</v>
      </c>
      <c r="I91" s="76">
        <v>0</v>
      </c>
      <c r="J91" s="76">
        <v>0</v>
      </c>
    </row>
    <row r="92" spans="2:10" x14ac:dyDescent="0.35">
      <c r="B92" s="75" t="s">
        <v>1892</v>
      </c>
      <c r="C92" s="76">
        <v>0</v>
      </c>
      <c r="D92" s="67">
        <v>0</v>
      </c>
      <c r="E92" s="67">
        <v>0</v>
      </c>
      <c r="F92" s="67">
        <v>0</v>
      </c>
      <c r="G92" s="67">
        <v>0</v>
      </c>
      <c r="H92" s="77">
        <f t="shared" si="2"/>
        <v>1</v>
      </c>
      <c r="I92" s="76">
        <v>0</v>
      </c>
      <c r="J92" s="76">
        <v>0</v>
      </c>
    </row>
    <row r="93" spans="2:10" x14ac:dyDescent="0.35">
      <c r="B93" s="75" t="s">
        <v>1893</v>
      </c>
      <c r="C93" s="76">
        <v>0</v>
      </c>
      <c r="D93" s="67">
        <v>0</v>
      </c>
      <c r="E93" s="67">
        <v>0</v>
      </c>
      <c r="F93" s="67">
        <v>0</v>
      </c>
      <c r="G93" s="67">
        <v>0</v>
      </c>
      <c r="H93" s="77">
        <f t="shared" si="2"/>
        <v>1</v>
      </c>
      <c r="I93" s="76">
        <v>0</v>
      </c>
      <c r="J93" s="76">
        <v>0</v>
      </c>
    </row>
    <row r="94" spans="2:10" x14ac:dyDescent="0.35">
      <c r="B94" s="75" t="s">
        <v>1894</v>
      </c>
      <c r="C94" s="76">
        <v>0</v>
      </c>
      <c r="D94" s="67">
        <v>0</v>
      </c>
      <c r="E94" s="67">
        <v>0</v>
      </c>
      <c r="F94" s="67">
        <v>0</v>
      </c>
      <c r="G94" s="67">
        <v>0</v>
      </c>
      <c r="H94" s="77">
        <f t="shared" si="2"/>
        <v>1</v>
      </c>
      <c r="I94" s="76">
        <v>0</v>
      </c>
      <c r="J94" s="76">
        <v>0</v>
      </c>
    </row>
    <row r="95" spans="2:10" x14ac:dyDescent="0.35">
      <c r="B95" s="75" t="s">
        <v>1895</v>
      </c>
      <c r="C95" s="76">
        <v>0</v>
      </c>
      <c r="D95" s="67">
        <v>0</v>
      </c>
      <c r="E95" s="67">
        <v>0</v>
      </c>
      <c r="F95" s="67">
        <v>0</v>
      </c>
      <c r="G95" s="67">
        <v>0</v>
      </c>
      <c r="H95" s="77">
        <f t="shared" si="2"/>
        <v>1</v>
      </c>
      <c r="I95" s="76">
        <v>0</v>
      </c>
      <c r="J95" s="76">
        <v>0</v>
      </c>
    </row>
    <row r="96" spans="2:10" x14ac:dyDescent="0.35">
      <c r="B96" s="75" t="s">
        <v>1896</v>
      </c>
      <c r="C96" s="76">
        <v>0</v>
      </c>
      <c r="D96" s="67">
        <v>0</v>
      </c>
      <c r="E96" s="67">
        <v>0</v>
      </c>
      <c r="F96" s="67">
        <v>0</v>
      </c>
      <c r="G96" s="67">
        <v>0</v>
      </c>
      <c r="H96" s="77">
        <f t="shared" si="2"/>
        <v>1</v>
      </c>
      <c r="I96" s="76">
        <v>0</v>
      </c>
      <c r="J96" s="76">
        <v>0</v>
      </c>
    </row>
    <row r="97" spans="2:10" x14ac:dyDescent="0.35">
      <c r="B97" s="75" t="s">
        <v>1897</v>
      </c>
      <c r="C97" s="76">
        <v>0</v>
      </c>
      <c r="D97" s="67">
        <v>0</v>
      </c>
      <c r="E97" s="67">
        <v>0</v>
      </c>
      <c r="F97" s="67">
        <v>0</v>
      </c>
      <c r="G97" s="67">
        <v>0</v>
      </c>
      <c r="H97" s="77">
        <f t="shared" si="2"/>
        <v>1</v>
      </c>
      <c r="I97" s="76">
        <v>0</v>
      </c>
      <c r="J97" s="76">
        <v>0</v>
      </c>
    </row>
    <row r="98" spans="2:10" x14ac:dyDescent="0.35">
      <c r="B98" s="75" t="s">
        <v>1898</v>
      </c>
      <c r="C98" s="76">
        <v>0</v>
      </c>
      <c r="D98" s="67">
        <v>0</v>
      </c>
      <c r="E98" s="67">
        <v>0</v>
      </c>
      <c r="F98" s="67">
        <v>0</v>
      </c>
      <c r="G98" s="67">
        <v>0</v>
      </c>
      <c r="H98" s="77">
        <f t="shared" si="2"/>
        <v>1</v>
      </c>
      <c r="I98" s="76">
        <v>0</v>
      </c>
      <c r="J98" s="76">
        <v>0</v>
      </c>
    </row>
    <row r="99" spans="2:10" x14ac:dyDescent="0.35">
      <c r="B99" s="75" t="s">
        <v>1899</v>
      </c>
      <c r="C99" s="76">
        <v>0</v>
      </c>
      <c r="D99" s="67">
        <v>0</v>
      </c>
      <c r="E99" s="67">
        <v>0</v>
      </c>
      <c r="F99" s="67">
        <v>0</v>
      </c>
      <c r="G99" s="67">
        <v>0</v>
      </c>
      <c r="H99" s="77">
        <f t="shared" si="2"/>
        <v>1</v>
      </c>
      <c r="I99" s="76">
        <v>0</v>
      </c>
      <c r="J99" s="76">
        <v>0</v>
      </c>
    </row>
    <row r="100" spans="2:10" x14ac:dyDescent="0.35">
      <c r="B100" s="75" t="s">
        <v>1900</v>
      </c>
      <c r="C100" s="76">
        <v>0</v>
      </c>
      <c r="D100" s="67">
        <v>0</v>
      </c>
      <c r="E100" s="67">
        <v>0</v>
      </c>
      <c r="F100" s="67">
        <v>0</v>
      </c>
      <c r="G100" s="67">
        <v>0</v>
      </c>
      <c r="H100" s="77">
        <f t="shared" si="2"/>
        <v>1</v>
      </c>
      <c r="I100" s="76">
        <v>0</v>
      </c>
      <c r="J100" s="76">
        <v>0</v>
      </c>
    </row>
    <row r="101" spans="2:10" x14ac:dyDescent="0.35">
      <c r="B101" s="75" t="s">
        <v>1901</v>
      </c>
      <c r="C101" s="76">
        <v>0</v>
      </c>
      <c r="D101" s="67">
        <v>0</v>
      </c>
      <c r="E101" s="67">
        <v>0</v>
      </c>
      <c r="F101" s="67">
        <v>0</v>
      </c>
      <c r="G101" s="67">
        <v>0</v>
      </c>
      <c r="H101" s="77">
        <f t="shared" si="2"/>
        <v>1</v>
      </c>
      <c r="I101" s="76">
        <v>0</v>
      </c>
      <c r="J101" s="76">
        <v>0</v>
      </c>
    </row>
    <row r="102" spans="2:10" x14ac:dyDescent="0.35">
      <c r="B102" s="75" t="s">
        <v>1902</v>
      </c>
      <c r="C102" s="76">
        <v>0</v>
      </c>
      <c r="D102" s="67">
        <v>0</v>
      </c>
      <c r="E102" s="67">
        <v>0</v>
      </c>
      <c r="F102" s="67">
        <v>0</v>
      </c>
      <c r="G102" s="67">
        <v>0</v>
      </c>
      <c r="H102" s="77">
        <f t="shared" si="2"/>
        <v>1</v>
      </c>
      <c r="I102" s="76">
        <v>0</v>
      </c>
      <c r="J102" s="76">
        <v>0</v>
      </c>
    </row>
    <row r="103" spans="2:10" x14ac:dyDescent="0.35">
      <c r="B103" s="75" t="s">
        <v>1903</v>
      </c>
      <c r="C103" s="76">
        <v>0</v>
      </c>
      <c r="D103" s="67">
        <v>0</v>
      </c>
      <c r="E103" s="67">
        <v>0</v>
      </c>
      <c r="F103" s="67">
        <v>0</v>
      </c>
      <c r="G103" s="67">
        <v>0</v>
      </c>
      <c r="H103" s="77">
        <f t="shared" si="2"/>
        <v>1</v>
      </c>
      <c r="I103" s="76">
        <v>0</v>
      </c>
      <c r="J103" s="76">
        <v>0</v>
      </c>
    </row>
    <row r="104" spans="2:10" x14ac:dyDescent="0.35">
      <c r="B104" s="75" t="s">
        <v>1904</v>
      </c>
      <c r="C104" s="76">
        <v>0</v>
      </c>
      <c r="D104" s="67">
        <v>0</v>
      </c>
      <c r="E104" s="67">
        <v>0</v>
      </c>
      <c r="F104" s="67">
        <v>0</v>
      </c>
      <c r="G104" s="67">
        <v>0</v>
      </c>
      <c r="H104" s="77">
        <f t="shared" si="2"/>
        <v>1</v>
      </c>
      <c r="I104" s="76">
        <v>0</v>
      </c>
      <c r="J104" s="76">
        <v>0</v>
      </c>
    </row>
    <row r="105" spans="2:10" x14ac:dyDescent="0.35">
      <c r="B105" s="75" t="s">
        <v>1905</v>
      </c>
      <c r="C105" s="76">
        <v>0</v>
      </c>
      <c r="D105" s="67">
        <v>0</v>
      </c>
      <c r="E105" s="67">
        <v>0</v>
      </c>
      <c r="F105" s="67">
        <v>0</v>
      </c>
      <c r="G105" s="67">
        <v>0</v>
      </c>
      <c r="H105" s="77">
        <f t="shared" si="2"/>
        <v>1</v>
      </c>
      <c r="I105" s="76">
        <v>0</v>
      </c>
      <c r="J105" s="76">
        <v>0</v>
      </c>
    </row>
    <row r="106" spans="2:10" x14ac:dyDescent="0.35">
      <c r="B106" s="75" t="s">
        <v>1906</v>
      </c>
      <c r="C106" s="76">
        <v>0</v>
      </c>
      <c r="D106" s="67">
        <v>0</v>
      </c>
      <c r="E106" s="67">
        <v>0</v>
      </c>
      <c r="F106" s="67">
        <v>0</v>
      </c>
      <c r="G106" s="67">
        <v>0</v>
      </c>
      <c r="H106" s="77">
        <f t="shared" si="2"/>
        <v>1</v>
      </c>
      <c r="I106" s="76">
        <v>0</v>
      </c>
      <c r="J106" s="76">
        <v>0</v>
      </c>
    </row>
    <row r="107" spans="2:10" x14ac:dyDescent="0.35">
      <c r="B107" s="75" t="s">
        <v>1907</v>
      </c>
      <c r="C107" s="76">
        <v>0</v>
      </c>
      <c r="D107" s="67">
        <v>0</v>
      </c>
      <c r="E107" s="67">
        <v>0</v>
      </c>
      <c r="F107" s="67">
        <v>0</v>
      </c>
      <c r="G107" s="67">
        <v>0</v>
      </c>
      <c r="H107" s="77">
        <f t="shared" si="2"/>
        <v>1</v>
      </c>
      <c r="I107" s="76">
        <v>0</v>
      </c>
      <c r="J107" s="76">
        <v>0</v>
      </c>
    </row>
    <row r="108" spans="2:10" x14ac:dyDescent="0.35">
      <c r="B108" s="75" t="s">
        <v>1908</v>
      </c>
      <c r="C108" s="76">
        <v>0</v>
      </c>
      <c r="D108" s="67">
        <v>0</v>
      </c>
      <c r="E108" s="67">
        <v>0</v>
      </c>
      <c r="F108" s="67">
        <v>0</v>
      </c>
      <c r="G108" s="67">
        <v>0</v>
      </c>
      <c r="H108" s="77">
        <f t="shared" si="2"/>
        <v>1</v>
      </c>
      <c r="I108" s="76">
        <v>0</v>
      </c>
      <c r="J108" s="76">
        <v>0</v>
      </c>
    </row>
    <row r="109" spans="2:10" x14ac:dyDescent="0.35">
      <c r="B109" s="75" t="s">
        <v>1909</v>
      </c>
      <c r="C109" s="76">
        <v>0</v>
      </c>
      <c r="D109" s="67">
        <v>0</v>
      </c>
      <c r="E109" s="67">
        <v>0</v>
      </c>
      <c r="F109" s="67">
        <v>0</v>
      </c>
      <c r="G109" s="67">
        <v>0</v>
      </c>
      <c r="H109" s="77">
        <f t="shared" si="2"/>
        <v>1</v>
      </c>
      <c r="I109" s="76">
        <v>0</v>
      </c>
      <c r="J109" s="76">
        <v>0</v>
      </c>
    </row>
    <row r="110" spans="2:10" x14ac:dyDescent="0.35">
      <c r="B110" s="75" t="s">
        <v>1910</v>
      </c>
      <c r="C110" s="76">
        <v>0</v>
      </c>
      <c r="D110" s="67">
        <v>0</v>
      </c>
      <c r="E110" s="67">
        <v>0</v>
      </c>
      <c r="F110" s="67">
        <v>0</v>
      </c>
      <c r="G110" s="67">
        <v>0</v>
      </c>
      <c r="H110" s="77">
        <f t="shared" si="2"/>
        <v>1</v>
      </c>
      <c r="I110" s="76">
        <v>0</v>
      </c>
      <c r="J110" s="76">
        <v>0</v>
      </c>
    </row>
    <row r="111" spans="2:10" x14ac:dyDescent="0.35">
      <c r="B111" s="75" t="s">
        <v>1911</v>
      </c>
      <c r="C111" s="76">
        <v>0</v>
      </c>
      <c r="D111" s="67">
        <v>0</v>
      </c>
      <c r="E111" s="67">
        <v>0</v>
      </c>
      <c r="F111" s="67">
        <v>0</v>
      </c>
      <c r="G111" s="67">
        <v>0</v>
      </c>
      <c r="H111" s="77">
        <f t="shared" si="2"/>
        <v>1</v>
      </c>
      <c r="I111" s="76">
        <v>0</v>
      </c>
      <c r="J111" s="76">
        <v>0</v>
      </c>
    </row>
    <row r="112" spans="2:10" x14ac:dyDescent="0.35">
      <c r="B112" s="75" t="s">
        <v>1912</v>
      </c>
      <c r="C112" s="76">
        <v>0</v>
      </c>
      <c r="D112" s="67">
        <v>0</v>
      </c>
      <c r="E112" s="67">
        <v>0</v>
      </c>
      <c r="F112" s="67">
        <v>0</v>
      </c>
      <c r="G112" s="67">
        <v>0</v>
      </c>
      <c r="H112" s="77">
        <f t="shared" si="2"/>
        <v>1</v>
      </c>
      <c r="I112" s="76">
        <v>0</v>
      </c>
      <c r="J112" s="76">
        <v>0</v>
      </c>
    </row>
    <row r="113" spans="2:10" x14ac:dyDescent="0.35">
      <c r="B113" s="75" t="s">
        <v>1913</v>
      </c>
      <c r="C113" s="76">
        <v>0</v>
      </c>
      <c r="D113" s="67">
        <v>0</v>
      </c>
      <c r="E113" s="67">
        <v>0</v>
      </c>
      <c r="F113" s="67">
        <v>0</v>
      </c>
      <c r="G113" s="67">
        <v>0</v>
      </c>
      <c r="H113" s="77">
        <f t="shared" si="2"/>
        <v>1</v>
      </c>
      <c r="I113" s="76">
        <v>0</v>
      </c>
      <c r="J113" s="76">
        <v>0</v>
      </c>
    </row>
    <row r="114" spans="2:10" x14ac:dyDescent="0.35">
      <c r="B114" s="75" t="s">
        <v>1914</v>
      </c>
      <c r="C114" s="76">
        <v>0</v>
      </c>
      <c r="D114" s="67">
        <v>0</v>
      </c>
      <c r="E114" s="67">
        <v>0</v>
      </c>
      <c r="F114" s="67">
        <v>0</v>
      </c>
      <c r="G114" s="67">
        <v>0</v>
      </c>
      <c r="H114" s="77">
        <f t="shared" si="2"/>
        <v>1</v>
      </c>
      <c r="I114" s="76">
        <v>0</v>
      </c>
      <c r="J114" s="76">
        <v>0</v>
      </c>
    </row>
    <row r="115" spans="2:10" x14ac:dyDescent="0.35">
      <c r="B115" s="75" t="s">
        <v>1915</v>
      </c>
      <c r="C115" s="76">
        <v>0</v>
      </c>
      <c r="D115" s="67">
        <v>0</v>
      </c>
      <c r="E115" s="67">
        <v>0</v>
      </c>
      <c r="F115" s="67">
        <v>0</v>
      </c>
      <c r="G115" s="67">
        <v>0</v>
      </c>
      <c r="H115" s="77">
        <f t="shared" si="2"/>
        <v>1</v>
      </c>
      <c r="I115" s="76">
        <v>0</v>
      </c>
      <c r="J115" s="76">
        <v>0</v>
      </c>
    </row>
    <row r="116" spans="2:10" x14ac:dyDescent="0.35">
      <c r="B116" s="75" t="s">
        <v>1916</v>
      </c>
      <c r="C116" s="76">
        <v>0</v>
      </c>
      <c r="D116" s="67">
        <v>0</v>
      </c>
      <c r="E116" s="67">
        <v>0</v>
      </c>
      <c r="F116" s="67">
        <v>0</v>
      </c>
      <c r="G116" s="67">
        <v>0</v>
      </c>
      <c r="H116" s="77">
        <f t="shared" si="2"/>
        <v>1</v>
      </c>
      <c r="I116" s="76">
        <v>0</v>
      </c>
      <c r="J116" s="76">
        <v>0</v>
      </c>
    </row>
    <row r="117" spans="2:10" x14ac:dyDescent="0.35">
      <c r="B117" s="75" t="s">
        <v>1917</v>
      </c>
      <c r="C117" s="76">
        <v>0</v>
      </c>
      <c r="D117" s="67">
        <v>0</v>
      </c>
      <c r="E117" s="67">
        <v>0</v>
      </c>
      <c r="F117" s="67">
        <v>0</v>
      </c>
      <c r="G117" s="67">
        <v>0</v>
      </c>
      <c r="H117" s="77">
        <f t="shared" si="2"/>
        <v>1</v>
      </c>
      <c r="I117" s="76">
        <v>0</v>
      </c>
      <c r="J117" s="76">
        <v>0</v>
      </c>
    </row>
    <row r="118" spans="2:10" x14ac:dyDescent="0.35">
      <c r="B118" s="75" t="s">
        <v>1918</v>
      </c>
      <c r="C118" s="76">
        <v>0</v>
      </c>
      <c r="D118" s="67">
        <v>0</v>
      </c>
      <c r="E118" s="67">
        <v>0</v>
      </c>
      <c r="F118" s="67">
        <v>0</v>
      </c>
      <c r="G118" s="67">
        <v>0</v>
      </c>
      <c r="H118" s="77">
        <f t="shared" si="2"/>
        <v>1</v>
      </c>
      <c r="I118" s="76">
        <v>0</v>
      </c>
      <c r="J118" s="76">
        <v>0</v>
      </c>
    </row>
    <row r="119" spans="2:10" x14ac:dyDescent="0.35">
      <c r="B119" s="75" t="s">
        <v>1919</v>
      </c>
      <c r="C119" s="76">
        <v>0</v>
      </c>
      <c r="D119" s="67">
        <v>0</v>
      </c>
      <c r="E119" s="67">
        <v>0</v>
      </c>
      <c r="F119" s="67">
        <v>0</v>
      </c>
      <c r="G119" s="67">
        <v>0</v>
      </c>
      <c r="H119" s="77">
        <f t="shared" si="2"/>
        <v>1</v>
      </c>
      <c r="I119" s="76">
        <v>0</v>
      </c>
      <c r="J119" s="76">
        <v>0</v>
      </c>
    </row>
    <row r="120" spans="2:10" x14ac:dyDescent="0.35">
      <c r="B120" s="75" t="s">
        <v>1920</v>
      </c>
      <c r="C120" s="76">
        <v>0</v>
      </c>
      <c r="D120" s="67">
        <v>0</v>
      </c>
      <c r="E120" s="67">
        <v>0</v>
      </c>
      <c r="F120" s="67">
        <v>0</v>
      </c>
      <c r="G120" s="67">
        <v>0</v>
      </c>
      <c r="H120" s="77">
        <f t="shared" si="2"/>
        <v>1</v>
      </c>
      <c r="I120" s="76">
        <v>0</v>
      </c>
      <c r="J120" s="76">
        <v>0</v>
      </c>
    </row>
    <row r="121" spans="2:10" x14ac:dyDescent="0.35">
      <c r="B121" s="75" t="s">
        <v>1921</v>
      </c>
      <c r="C121" s="76">
        <v>0</v>
      </c>
      <c r="D121" s="67">
        <v>0</v>
      </c>
      <c r="E121" s="67">
        <v>0</v>
      </c>
      <c r="F121" s="67">
        <v>0</v>
      </c>
      <c r="G121" s="67">
        <v>0</v>
      </c>
      <c r="H121" s="77">
        <f t="shared" si="2"/>
        <v>1</v>
      </c>
      <c r="I121" s="76">
        <v>0</v>
      </c>
      <c r="J121" s="76">
        <v>0</v>
      </c>
    </row>
    <row r="122" spans="2:10" x14ac:dyDescent="0.35">
      <c r="B122" s="75" t="s">
        <v>1922</v>
      </c>
      <c r="C122" s="76">
        <v>0</v>
      </c>
      <c r="D122" s="67">
        <v>0</v>
      </c>
      <c r="E122" s="67">
        <v>0</v>
      </c>
      <c r="F122" s="67">
        <v>0</v>
      </c>
      <c r="G122" s="67">
        <v>0</v>
      </c>
      <c r="H122" s="77">
        <f t="shared" si="2"/>
        <v>1</v>
      </c>
      <c r="I122" s="76">
        <v>0</v>
      </c>
      <c r="J122" s="76">
        <v>0</v>
      </c>
    </row>
    <row r="123" spans="2:10" x14ac:dyDescent="0.35">
      <c r="B123" s="75" t="s">
        <v>1923</v>
      </c>
      <c r="C123" s="76">
        <v>0</v>
      </c>
      <c r="D123" s="67">
        <v>0</v>
      </c>
      <c r="E123" s="67">
        <v>0</v>
      </c>
      <c r="F123" s="67">
        <v>0</v>
      </c>
      <c r="G123" s="67">
        <v>0</v>
      </c>
      <c r="H123" s="77">
        <f t="shared" si="2"/>
        <v>1</v>
      </c>
      <c r="I123" s="76">
        <v>0</v>
      </c>
      <c r="J123" s="76">
        <v>0</v>
      </c>
    </row>
    <row r="124" spans="2:10" x14ac:dyDescent="0.35">
      <c r="B124" s="75" t="s">
        <v>1924</v>
      </c>
      <c r="C124" s="76">
        <v>0</v>
      </c>
      <c r="D124" s="67">
        <v>0</v>
      </c>
      <c r="E124" s="67">
        <v>0</v>
      </c>
      <c r="F124" s="67">
        <v>0</v>
      </c>
      <c r="G124" s="67">
        <v>0</v>
      </c>
      <c r="H124" s="77">
        <f t="shared" si="2"/>
        <v>1</v>
      </c>
      <c r="I124" s="76">
        <v>0</v>
      </c>
      <c r="J124" s="76">
        <v>0</v>
      </c>
    </row>
    <row r="125" spans="2:10" x14ac:dyDescent="0.35">
      <c r="B125" s="75" t="s">
        <v>1925</v>
      </c>
      <c r="C125" s="76">
        <v>0</v>
      </c>
      <c r="D125" s="67">
        <v>0</v>
      </c>
      <c r="E125" s="67">
        <v>0</v>
      </c>
      <c r="F125" s="67">
        <v>0</v>
      </c>
      <c r="G125" s="67">
        <v>0</v>
      </c>
      <c r="H125" s="77">
        <f t="shared" ref="H125:H154" si="3">SUM(1-SUM(D125:G125))</f>
        <v>1</v>
      </c>
      <c r="I125" s="76">
        <v>0</v>
      </c>
      <c r="J125" s="76">
        <v>0</v>
      </c>
    </row>
    <row r="126" spans="2:10" x14ac:dyDescent="0.35">
      <c r="B126" s="75" t="s">
        <v>1926</v>
      </c>
      <c r="C126" s="76">
        <v>0</v>
      </c>
      <c r="D126" s="67">
        <v>0</v>
      </c>
      <c r="E126" s="67">
        <v>0</v>
      </c>
      <c r="F126" s="67">
        <v>0</v>
      </c>
      <c r="G126" s="67">
        <v>0</v>
      </c>
      <c r="H126" s="77">
        <f t="shared" si="3"/>
        <v>1</v>
      </c>
      <c r="I126" s="76">
        <v>0</v>
      </c>
      <c r="J126" s="76">
        <v>0</v>
      </c>
    </row>
    <row r="127" spans="2:10" x14ac:dyDescent="0.35">
      <c r="B127" s="75" t="s">
        <v>1927</v>
      </c>
      <c r="C127" s="76">
        <v>0</v>
      </c>
      <c r="D127" s="67">
        <v>0</v>
      </c>
      <c r="E127" s="67">
        <v>0</v>
      </c>
      <c r="F127" s="67">
        <v>0</v>
      </c>
      <c r="G127" s="67">
        <v>0</v>
      </c>
      <c r="H127" s="77">
        <f t="shared" si="3"/>
        <v>1</v>
      </c>
      <c r="I127" s="76">
        <v>0</v>
      </c>
      <c r="J127" s="76">
        <v>0</v>
      </c>
    </row>
    <row r="128" spans="2:10" x14ac:dyDescent="0.35">
      <c r="B128" s="75" t="s">
        <v>1928</v>
      </c>
      <c r="C128" s="76">
        <v>0</v>
      </c>
      <c r="D128" s="67">
        <v>0</v>
      </c>
      <c r="E128" s="67">
        <v>0</v>
      </c>
      <c r="F128" s="67">
        <v>0</v>
      </c>
      <c r="G128" s="67">
        <v>0</v>
      </c>
      <c r="H128" s="77">
        <f t="shared" si="3"/>
        <v>1</v>
      </c>
      <c r="I128" s="76">
        <v>0</v>
      </c>
      <c r="J128" s="76">
        <v>0</v>
      </c>
    </row>
    <row r="129" spans="2:10" x14ac:dyDescent="0.35">
      <c r="B129" s="75" t="s">
        <v>1929</v>
      </c>
      <c r="C129" s="76">
        <v>0</v>
      </c>
      <c r="D129" s="67">
        <v>0</v>
      </c>
      <c r="E129" s="67">
        <v>0</v>
      </c>
      <c r="F129" s="67">
        <v>0</v>
      </c>
      <c r="G129" s="67">
        <v>0</v>
      </c>
      <c r="H129" s="77">
        <f t="shared" si="3"/>
        <v>1</v>
      </c>
      <c r="I129" s="76">
        <v>0</v>
      </c>
      <c r="J129" s="76">
        <v>0</v>
      </c>
    </row>
    <row r="130" spans="2:10" x14ac:dyDescent="0.35">
      <c r="B130" s="75" t="s">
        <v>1930</v>
      </c>
      <c r="C130" s="76">
        <v>0</v>
      </c>
      <c r="D130" s="67">
        <v>0</v>
      </c>
      <c r="E130" s="67">
        <v>0</v>
      </c>
      <c r="F130" s="67">
        <v>0</v>
      </c>
      <c r="G130" s="67">
        <v>0</v>
      </c>
      <c r="H130" s="77">
        <f t="shared" si="3"/>
        <v>1</v>
      </c>
      <c r="I130" s="76">
        <v>0</v>
      </c>
      <c r="J130" s="76">
        <v>0</v>
      </c>
    </row>
    <row r="131" spans="2:10" x14ac:dyDescent="0.35">
      <c r="B131" s="75" t="s">
        <v>1931</v>
      </c>
      <c r="C131" s="76">
        <v>0</v>
      </c>
      <c r="D131" s="67">
        <v>0</v>
      </c>
      <c r="E131" s="67">
        <v>0</v>
      </c>
      <c r="F131" s="67">
        <v>0</v>
      </c>
      <c r="G131" s="67">
        <v>0</v>
      </c>
      <c r="H131" s="77">
        <f t="shared" si="3"/>
        <v>1</v>
      </c>
      <c r="I131" s="76">
        <v>0</v>
      </c>
      <c r="J131" s="76">
        <v>0</v>
      </c>
    </row>
    <row r="132" spans="2:10" x14ac:dyDescent="0.35">
      <c r="B132" s="75" t="s">
        <v>1932</v>
      </c>
      <c r="C132" s="76">
        <v>0</v>
      </c>
      <c r="D132" s="67">
        <v>0</v>
      </c>
      <c r="E132" s="67">
        <v>0</v>
      </c>
      <c r="F132" s="67">
        <v>0</v>
      </c>
      <c r="G132" s="67">
        <v>0</v>
      </c>
      <c r="H132" s="77">
        <f t="shared" si="3"/>
        <v>1</v>
      </c>
      <c r="I132" s="76">
        <v>0</v>
      </c>
      <c r="J132" s="76">
        <v>0</v>
      </c>
    </row>
    <row r="133" spans="2:10" x14ac:dyDescent="0.35">
      <c r="B133" s="75" t="s">
        <v>1933</v>
      </c>
      <c r="C133" s="76">
        <v>0</v>
      </c>
      <c r="D133" s="67">
        <v>0</v>
      </c>
      <c r="E133" s="67">
        <v>0</v>
      </c>
      <c r="F133" s="67">
        <v>0</v>
      </c>
      <c r="G133" s="67">
        <v>0</v>
      </c>
      <c r="H133" s="77">
        <f t="shared" si="3"/>
        <v>1</v>
      </c>
      <c r="I133" s="76">
        <v>0</v>
      </c>
      <c r="J133" s="76">
        <v>0</v>
      </c>
    </row>
    <row r="134" spans="2:10" x14ac:dyDescent="0.35">
      <c r="B134" s="75" t="s">
        <v>1934</v>
      </c>
      <c r="C134" s="76">
        <v>0</v>
      </c>
      <c r="D134" s="67">
        <v>0</v>
      </c>
      <c r="E134" s="67">
        <v>0</v>
      </c>
      <c r="F134" s="67">
        <v>0</v>
      </c>
      <c r="G134" s="67">
        <v>0</v>
      </c>
      <c r="H134" s="77">
        <f t="shared" si="3"/>
        <v>1</v>
      </c>
      <c r="I134" s="76">
        <v>0</v>
      </c>
      <c r="J134" s="76">
        <v>0</v>
      </c>
    </row>
    <row r="135" spans="2:10" x14ac:dyDescent="0.35">
      <c r="B135" s="75" t="s">
        <v>1935</v>
      </c>
      <c r="C135" s="76">
        <v>0</v>
      </c>
      <c r="D135" s="67">
        <v>0</v>
      </c>
      <c r="E135" s="67">
        <v>0</v>
      </c>
      <c r="F135" s="67">
        <v>0</v>
      </c>
      <c r="G135" s="67">
        <v>0</v>
      </c>
      <c r="H135" s="77">
        <f t="shared" si="3"/>
        <v>1</v>
      </c>
      <c r="I135" s="76">
        <v>0</v>
      </c>
      <c r="J135" s="76">
        <v>0</v>
      </c>
    </row>
    <row r="136" spans="2:10" x14ac:dyDescent="0.35">
      <c r="B136" s="75" t="s">
        <v>1936</v>
      </c>
      <c r="C136" s="76">
        <v>0</v>
      </c>
      <c r="D136" s="67">
        <v>0</v>
      </c>
      <c r="E136" s="67">
        <v>0</v>
      </c>
      <c r="F136" s="67">
        <v>0</v>
      </c>
      <c r="G136" s="67">
        <v>0</v>
      </c>
      <c r="H136" s="77">
        <f t="shared" si="3"/>
        <v>1</v>
      </c>
      <c r="I136" s="76">
        <v>0</v>
      </c>
      <c r="J136" s="76">
        <v>0</v>
      </c>
    </row>
    <row r="137" spans="2:10" x14ac:dyDescent="0.35">
      <c r="B137" s="75" t="s">
        <v>1937</v>
      </c>
      <c r="C137" s="76">
        <v>0</v>
      </c>
      <c r="D137" s="67">
        <v>0</v>
      </c>
      <c r="E137" s="67">
        <v>0</v>
      </c>
      <c r="F137" s="67">
        <v>0</v>
      </c>
      <c r="G137" s="67">
        <v>0</v>
      </c>
      <c r="H137" s="77">
        <f t="shared" si="3"/>
        <v>1</v>
      </c>
      <c r="I137" s="76">
        <v>0</v>
      </c>
      <c r="J137" s="76">
        <v>0</v>
      </c>
    </row>
    <row r="138" spans="2:10" x14ac:dyDescent="0.35">
      <c r="B138" s="75" t="s">
        <v>1938</v>
      </c>
      <c r="C138" s="76">
        <v>0</v>
      </c>
      <c r="D138" s="67">
        <v>0</v>
      </c>
      <c r="E138" s="67">
        <v>0</v>
      </c>
      <c r="F138" s="67">
        <v>0</v>
      </c>
      <c r="G138" s="67">
        <v>0</v>
      </c>
      <c r="H138" s="77">
        <f t="shared" si="3"/>
        <v>1</v>
      </c>
      <c r="I138" s="76">
        <v>0</v>
      </c>
      <c r="J138" s="76">
        <v>0</v>
      </c>
    </row>
    <row r="139" spans="2:10" x14ac:dyDescent="0.35">
      <c r="B139" s="75" t="s">
        <v>1939</v>
      </c>
      <c r="C139" s="76">
        <v>0</v>
      </c>
      <c r="D139" s="67">
        <v>0</v>
      </c>
      <c r="E139" s="67">
        <v>0</v>
      </c>
      <c r="F139" s="67">
        <v>0</v>
      </c>
      <c r="G139" s="67">
        <v>0</v>
      </c>
      <c r="H139" s="77">
        <f t="shared" si="3"/>
        <v>1</v>
      </c>
      <c r="I139" s="76">
        <v>0</v>
      </c>
      <c r="J139" s="76">
        <v>0</v>
      </c>
    </row>
    <row r="140" spans="2:10" x14ac:dyDescent="0.35">
      <c r="B140" s="75" t="s">
        <v>1940</v>
      </c>
      <c r="C140" s="76">
        <v>0</v>
      </c>
      <c r="D140" s="67">
        <v>0</v>
      </c>
      <c r="E140" s="67">
        <v>0</v>
      </c>
      <c r="F140" s="67">
        <v>0</v>
      </c>
      <c r="G140" s="67">
        <v>0</v>
      </c>
      <c r="H140" s="77">
        <f t="shared" si="3"/>
        <v>1</v>
      </c>
      <c r="I140" s="76">
        <v>0</v>
      </c>
      <c r="J140" s="76">
        <v>0</v>
      </c>
    </row>
    <row r="141" spans="2:10" x14ac:dyDescent="0.35">
      <c r="B141" s="75" t="s">
        <v>1941</v>
      </c>
      <c r="C141" s="76">
        <v>0</v>
      </c>
      <c r="D141" s="67">
        <v>0</v>
      </c>
      <c r="E141" s="67">
        <v>0</v>
      </c>
      <c r="F141" s="67">
        <v>0</v>
      </c>
      <c r="G141" s="67">
        <v>0</v>
      </c>
      <c r="H141" s="77">
        <f t="shared" si="3"/>
        <v>1</v>
      </c>
      <c r="I141" s="76">
        <v>0</v>
      </c>
      <c r="J141" s="76">
        <v>0</v>
      </c>
    </row>
    <row r="142" spans="2:10" x14ac:dyDescent="0.35">
      <c r="B142" s="75" t="s">
        <v>1942</v>
      </c>
      <c r="C142" s="76">
        <v>0</v>
      </c>
      <c r="D142" s="67">
        <v>0</v>
      </c>
      <c r="E142" s="67">
        <v>0</v>
      </c>
      <c r="F142" s="67">
        <v>0</v>
      </c>
      <c r="G142" s="67">
        <v>0</v>
      </c>
      <c r="H142" s="77">
        <f t="shared" si="3"/>
        <v>1</v>
      </c>
      <c r="I142" s="76">
        <v>0</v>
      </c>
      <c r="J142" s="76">
        <v>0</v>
      </c>
    </row>
    <row r="143" spans="2:10" x14ac:dyDescent="0.35">
      <c r="B143" s="75" t="s">
        <v>1943</v>
      </c>
      <c r="C143" s="76">
        <v>0</v>
      </c>
      <c r="D143" s="67">
        <v>0</v>
      </c>
      <c r="E143" s="67">
        <v>0</v>
      </c>
      <c r="F143" s="67">
        <v>0</v>
      </c>
      <c r="G143" s="67">
        <v>0</v>
      </c>
      <c r="H143" s="77">
        <f t="shared" si="3"/>
        <v>1</v>
      </c>
      <c r="I143" s="76">
        <v>0</v>
      </c>
      <c r="J143" s="76">
        <v>0</v>
      </c>
    </row>
    <row r="144" spans="2:10" x14ac:dyDescent="0.35">
      <c r="B144" s="75" t="s">
        <v>1944</v>
      </c>
      <c r="C144" s="76">
        <v>0</v>
      </c>
      <c r="D144" s="67">
        <v>0</v>
      </c>
      <c r="E144" s="67">
        <v>0</v>
      </c>
      <c r="F144" s="67">
        <v>0</v>
      </c>
      <c r="G144" s="67">
        <v>0</v>
      </c>
      <c r="H144" s="77">
        <f t="shared" si="3"/>
        <v>1</v>
      </c>
      <c r="I144" s="76">
        <v>0</v>
      </c>
      <c r="J144" s="76">
        <v>0</v>
      </c>
    </row>
    <row r="145" spans="2:10" x14ac:dyDescent="0.35">
      <c r="B145" s="75" t="s">
        <v>1945</v>
      </c>
      <c r="C145" s="76">
        <v>0</v>
      </c>
      <c r="D145" s="67">
        <v>0</v>
      </c>
      <c r="E145" s="67">
        <v>0</v>
      </c>
      <c r="F145" s="67">
        <v>0</v>
      </c>
      <c r="G145" s="67">
        <v>0</v>
      </c>
      <c r="H145" s="77">
        <f t="shared" si="3"/>
        <v>1</v>
      </c>
      <c r="I145" s="76">
        <v>0</v>
      </c>
      <c r="J145" s="76">
        <v>0</v>
      </c>
    </row>
    <row r="146" spans="2:10" x14ac:dyDescent="0.35">
      <c r="B146" s="75" t="s">
        <v>1946</v>
      </c>
      <c r="C146" s="76">
        <v>0</v>
      </c>
      <c r="D146" s="67">
        <v>0</v>
      </c>
      <c r="E146" s="67">
        <v>0</v>
      </c>
      <c r="F146" s="67">
        <v>0</v>
      </c>
      <c r="G146" s="67">
        <v>0</v>
      </c>
      <c r="H146" s="77">
        <f t="shared" si="3"/>
        <v>1</v>
      </c>
      <c r="I146" s="76">
        <v>0</v>
      </c>
      <c r="J146" s="76">
        <v>0</v>
      </c>
    </row>
    <row r="147" spans="2:10" x14ac:dyDescent="0.35">
      <c r="B147" s="75" t="s">
        <v>1947</v>
      </c>
      <c r="C147" s="76">
        <v>0</v>
      </c>
      <c r="D147" s="67">
        <v>0</v>
      </c>
      <c r="E147" s="67">
        <v>0</v>
      </c>
      <c r="F147" s="67">
        <v>0</v>
      </c>
      <c r="G147" s="67">
        <v>0</v>
      </c>
      <c r="H147" s="77">
        <f t="shared" si="3"/>
        <v>1</v>
      </c>
      <c r="I147" s="76">
        <v>0</v>
      </c>
      <c r="J147" s="76">
        <v>0</v>
      </c>
    </row>
    <row r="148" spans="2:10" x14ac:dyDescent="0.35">
      <c r="B148" s="75" t="s">
        <v>1948</v>
      </c>
      <c r="C148" s="76">
        <v>0</v>
      </c>
      <c r="D148" s="67">
        <v>0</v>
      </c>
      <c r="E148" s="67">
        <v>0</v>
      </c>
      <c r="F148" s="67">
        <v>0</v>
      </c>
      <c r="G148" s="67">
        <v>0</v>
      </c>
      <c r="H148" s="77">
        <f t="shared" si="3"/>
        <v>1</v>
      </c>
      <c r="I148" s="76">
        <v>0</v>
      </c>
      <c r="J148" s="76">
        <v>0</v>
      </c>
    </row>
    <row r="149" spans="2:10" x14ac:dyDescent="0.35">
      <c r="B149" s="75" t="s">
        <v>1949</v>
      </c>
      <c r="C149" s="76">
        <v>0</v>
      </c>
      <c r="D149" s="67">
        <v>0</v>
      </c>
      <c r="E149" s="67">
        <v>0</v>
      </c>
      <c r="F149" s="67">
        <v>0</v>
      </c>
      <c r="G149" s="67">
        <v>0</v>
      </c>
      <c r="H149" s="77">
        <f t="shared" si="3"/>
        <v>1</v>
      </c>
      <c r="I149" s="76">
        <v>0</v>
      </c>
      <c r="J149" s="76">
        <v>0</v>
      </c>
    </row>
    <row r="150" spans="2:10" x14ac:dyDescent="0.35">
      <c r="B150" s="75" t="s">
        <v>1950</v>
      </c>
      <c r="C150" s="76">
        <v>0</v>
      </c>
      <c r="D150" s="67">
        <v>0</v>
      </c>
      <c r="E150" s="67">
        <v>0</v>
      </c>
      <c r="F150" s="67">
        <v>0</v>
      </c>
      <c r="G150" s="67">
        <v>0</v>
      </c>
      <c r="H150" s="77">
        <f t="shared" si="3"/>
        <v>1</v>
      </c>
      <c r="I150" s="76">
        <v>0</v>
      </c>
      <c r="J150" s="76">
        <v>0</v>
      </c>
    </row>
    <row r="151" spans="2:10" x14ac:dyDescent="0.35">
      <c r="B151" s="75" t="s">
        <v>1951</v>
      </c>
      <c r="C151" s="76">
        <v>0</v>
      </c>
      <c r="D151" s="67">
        <v>0</v>
      </c>
      <c r="E151" s="67">
        <v>0</v>
      </c>
      <c r="F151" s="67">
        <v>0</v>
      </c>
      <c r="G151" s="67">
        <v>0</v>
      </c>
      <c r="H151" s="77">
        <f t="shared" si="3"/>
        <v>1</v>
      </c>
      <c r="I151" s="76">
        <v>0</v>
      </c>
      <c r="J151" s="76">
        <v>0</v>
      </c>
    </row>
    <row r="152" spans="2:10" x14ac:dyDescent="0.35">
      <c r="B152" s="75" t="s">
        <v>1952</v>
      </c>
      <c r="C152" s="76">
        <v>0</v>
      </c>
      <c r="D152" s="67">
        <v>0</v>
      </c>
      <c r="E152" s="67">
        <v>0</v>
      </c>
      <c r="F152" s="67">
        <v>0</v>
      </c>
      <c r="G152" s="67">
        <v>0</v>
      </c>
      <c r="H152" s="77">
        <f t="shared" si="3"/>
        <v>1</v>
      </c>
      <c r="I152" s="76">
        <v>0</v>
      </c>
      <c r="J152" s="76">
        <v>0</v>
      </c>
    </row>
    <row r="153" spans="2:10" x14ac:dyDescent="0.35">
      <c r="B153" s="75" t="s">
        <v>1953</v>
      </c>
      <c r="C153" s="76">
        <v>0</v>
      </c>
      <c r="D153" s="67">
        <v>0</v>
      </c>
      <c r="E153" s="67">
        <v>0</v>
      </c>
      <c r="F153" s="67">
        <v>0</v>
      </c>
      <c r="G153" s="67">
        <v>0</v>
      </c>
      <c r="H153" s="77">
        <f t="shared" si="3"/>
        <v>1</v>
      </c>
      <c r="I153" s="76">
        <v>0</v>
      </c>
      <c r="J153" s="76">
        <v>0</v>
      </c>
    </row>
    <row r="154" spans="2:10" x14ac:dyDescent="0.35">
      <c r="B154" s="75" t="s">
        <v>1954</v>
      </c>
      <c r="C154" s="76">
        <v>0</v>
      </c>
      <c r="D154" s="67">
        <v>0</v>
      </c>
      <c r="E154" s="67">
        <v>0</v>
      </c>
      <c r="F154" s="67">
        <v>0</v>
      </c>
      <c r="G154" s="67">
        <v>0</v>
      </c>
      <c r="H154" s="77">
        <f t="shared" si="3"/>
        <v>1</v>
      </c>
      <c r="I154" s="76">
        <v>0</v>
      </c>
      <c r="J154" s="76">
        <v>0</v>
      </c>
    </row>
    <row r="155" spans="2:10" x14ac:dyDescent="0.35">
      <c r="B155" s="75" t="s">
        <v>1955</v>
      </c>
      <c r="C155" s="76">
        <v>0</v>
      </c>
      <c r="D155" s="67">
        <v>0</v>
      </c>
      <c r="E155" s="67">
        <v>0</v>
      </c>
      <c r="F155" s="67">
        <v>0</v>
      </c>
      <c r="G155" s="67">
        <v>0</v>
      </c>
      <c r="H155" s="77">
        <f t="shared" si="1"/>
        <v>1</v>
      </c>
      <c r="I155" s="76">
        <v>0</v>
      </c>
      <c r="J155" s="76">
        <v>0</v>
      </c>
    </row>
    <row r="156" spans="2:10" ht="17.5" customHeight="1" x14ac:dyDescent="0.35">
      <c r="B156" s="155" t="s">
        <v>1956</v>
      </c>
      <c r="C156" s="156">
        <f>SUM(C12:C155)</f>
        <v>0</v>
      </c>
      <c r="D156" s="157"/>
      <c r="E156" s="157"/>
      <c r="F156" s="157"/>
      <c r="G156" s="157"/>
      <c r="H156" s="157"/>
      <c r="I156" s="156">
        <f t="shared" ref="I156:J156" si="4">SUM(I12:I155)</f>
        <v>0</v>
      </c>
      <c r="J156" s="156">
        <f t="shared" si="4"/>
        <v>0</v>
      </c>
    </row>
    <row r="157" spans="2:10" ht="17.5" customHeight="1" x14ac:dyDescent="0.35">
      <c r="B157" s="158" t="s">
        <v>1957</v>
      </c>
      <c r="C157" s="159">
        <f>'Workload Data Entry'!C84</f>
        <v>0</v>
      </c>
      <c r="D157" s="160"/>
      <c r="E157" s="160"/>
      <c r="F157" s="160"/>
      <c r="G157" s="160"/>
      <c r="H157" s="160"/>
      <c r="I157" s="159">
        <f>'Workload Data Entry'!I84</f>
        <v>0</v>
      </c>
      <c r="J157" s="159">
        <f>'Workload Data Entry'!J84</f>
        <v>0</v>
      </c>
    </row>
    <row r="158" spans="2:10" x14ac:dyDescent="0.35">
      <c r="B158" s="38"/>
      <c r="C158" s="3"/>
      <c r="D158" s="3"/>
      <c r="E158" s="3"/>
      <c r="F158" s="3"/>
      <c r="G158" s="3"/>
      <c r="H158" s="3"/>
      <c r="I158" s="3"/>
      <c r="J158" s="3"/>
    </row>
    <row r="159" spans="2:10" ht="60" customHeight="1" x14ac:dyDescent="0.35">
      <c r="B159" s="73" t="s">
        <v>1958</v>
      </c>
      <c r="C159" s="74" t="s">
        <v>191</v>
      </c>
      <c r="D159" s="74" t="s">
        <v>192</v>
      </c>
      <c r="E159" s="74" t="s">
        <v>193</v>
      </c>
      <c r="F159" s="74" t="s">
        <v>194</v>
      </c>
      <c r="G159" s="74" t="s">
        <v>195</v>
      </c>
      <c r="H159" s="74" t="s">
        <v>196</v>
      </c>
      <c r="I159" s="74" t="s">
        <v>197</v>
      </c>
      <c r="J159" s="74" t="s">
        <v>198</v>
      </c>
    </row>
    <row r="160" spans="2:10" x14ac:dyDescent="0.35">
      <c r="B160" s="75" t="s">
        <v>1959</v>
      </c>
      <c r="C160" s="76">
        <v>0</v>
      </c>
      <c r="D160" s="67">
        <v>0</v>
      </c>
      <c r="E160" s="67">
        <v>0</v>
      </c>
      <c r="F160" s="67">
        <v>0</v>
      </c>
      <c r="G160" s="67">
        <v>0</v>
      </c>
      <c r="H160" s="77">
        <f t="shared" ref="H160:H171" si="5">SUM(1-SUM(D160:G160))</f>
        <v>1</v>
      </c>
      <c r="I160" s="76">
        <v>0</v>
      </c>
      <c r="J160" s="76">
        <v>0</v>
      </c>
    </row>
    <row r="161" spans="2:10" x14ac:dyDescent="0.35">
      <c r="B161" s="75" t="s">
        <v>1960</v>
      </c>
      <c r="C161" s="76">
        <v>0</v>
      </c>
      <c r="D161" s="67">
        <v>0</v>
      </c>
      <c r="E161" s="67">
        <v>0</v>
      </c>
      <c r="F161" s="67">
        <v>0</v>
      </c>
      <c r="G161" s="67">
        <v>0</v>
      </c>
      <c r="H161" s="77">
        <f t="shared" si="5"/>
        <v>1</v>
      </c>
      <c r="I161" s="76">
        <v>0</v>
      </c>
      <c r="J161" s="76">
        <v>0</v>
      </c>
    </row>
    <row r="162" spans="2:10" x14ac:dyDescent="0.35">
      <c r="B162" s="75" t="s">
        <v>1961</v>
      </c>
      <c r="C162" s="76">
        <v>0</v>
      </c>
      <c r="D162" s="67">
        <v>0</v>
      </c>
      <c r="E162" s="67">
        <v>0</v>
      </c>
      <c r="F162" s="67">
        <v>0</v>
      </c>
      <c r="G162" s="67">
        <v>0</v>
      </c>
      <c r="H162" s="77">
        <f t="shared" si="5"/>
        <v>1</v>
      </c>
      <c r="I162" s="76">
        <v>0</v>
      </c>
      <c r="J162" s="76">
        <v>0</v>
      </c>
    </row>
    <row r="163" spans="2:10" x14ac:dyDescent="0.35">
      <c r="B163" s="75" t="s">
        <v>1962</v>
      </c>
      <c r="C163" s="76">
        <v>0</v>
      </c>
      <c r="D163" s="67">
        <v>0</v>
      </c>
      <c r="E163" s="67">
        <v>0</v>
      </c>
      <c r="F163" s="67">
        <v>0</v>
      </c>
      <c r="G163" s="67">
        <v>0</v>
      </c>
      <c r="H163" s="77">
        <f t="shared" si="5"/>
        <v>1</v>
      </c>
      <c r="I163" s="76">
        <v>0</v>
      </c>
      <c r="J163" s="76">
        <v>0</v>
      </c>
    </row>
    <row r="164" spans="2:10" x14ac:dyDescent="0.35">
      <c r="B164" s="75" t="s">
        <v>1963</v>
      </c>
      <c r="C164" s="76">
        <v>0</v>
      </c>
      <c r="D164" s="67">
        <v>0</v>
      </c>
      <c r="E164" s="67">
        <v>0</v>
      </c>
      <c r="F164" s="67">
        <v>0</v>
      </c>
      <c r="G164" s="67">
        <v>0</v>
      </c>
      <c r="H164" s="77">
        <f t="shared" si="5"/>
        <v>1</v>
      </c>
      <c r="I164" s="76">
        <v>0</v>
      </c>
      <c r="J164" s="76">
        <v>0</v>
      </c>
    </row>
    <row r="165" spans="2:10" x14ac:dyDescent="0.35">
      <c r="B165" s="75" t="s">
        <v>1964</v>
      </c>
      <c r="C165" s="76">
        <v>0</v>
      </c>
      <c r="D165" s="67">
        <v>0</v>
      </c>
      <c r="E165" s="67">
        <v>0</v>
      </c>
      <c r="F165" s="67">
        <v>0</v>
      </c>
      <c r="G165" s="67">
        <v>0</v>
      </c>
      <c r="H165" s="77">
        <f t="shared" si="5"/>
        <v>1</v>
      </c>
      <c r="I165" s="76">
        <v>0</v>
      </c>
      <c r="J165" s="76">
        <v>0</v>
      </c>
    </row>
    <row r="166" spans="2:10" x14ac:dyDescent="0.35">
      <c r="B166" s="75" t="s">
        <v>1965</v>
      </c>
      <c r="C166" s="76">
        <v>0</v>
      </c>
      <c r="D166" s="67">
        <v>0</v>
      </c>
      <c r="E166" s="67">
        <v>0</v>
      </c>
      <c r="F166" s="67">
        <v>0</v>
      </c>
      <c r="G166" s="67">
        <v>0</v>
      </c>
      <c r="H166" s="77">
        <f t="shared" si="5"/>
        <v>1</v>
      </c>
      <c r="I166" s="76">
        <v>0</v>
      </c>
      <c r="J166" s="76">
        <v>0</v>
      </c>
    </row>
    <row r="167" spans="2:10" x14ac:dyDescent="0.35">
      <c r="B167" s="75" t="s">
        <v>1966</v>
      </c>
      <c r="C167" s="76">
        <v>0</v>
      </c>
      <c r="D167" s="67">
        <v>0</v>
      </c>
      <c r="E167" s="67">
        <v>0</v>
      </c>
      <c r="F167" s="67">
        <v>0</v>
      </c>
      <c r="G167" s="67">
        <v>0</v>
      </c>
      <c r="H167" s="77">
        <f t="shared" si="5"/>
        <v>1</v>
      </c>
      <c r="I167" s="76">
        <v>0</v>
      </c>
      <c r="J167" s="76">
        <v>0</v>
      </c>
    </row>
    <row r="168" spans="2:10" x14ac:dyDescent="0.35">
      <c r="B168" s="75" t="s">
        <v>1967</v>
      </c>
      <c r="C168" s="76">
        <v>0</v>
      </c>
      <c r="D168" s="67">
        <v>0</v>
      </c>
      <c r="E168" s="67">
        <v>0</v>
      </c>
      <c r="F168" s="67">
        <v>0</v>
      </c>
      <c r="G168" s="67">
        <v>0</v>
      </c>
      <c r="H168" s="77">
        <f t="shared" si="5"/>
        <v>1</v>
      </c>
      <c r="I168" s="76">
        <v>0</v>
      </c>
      <c r="J168" s="76">
        <v>0</v>
      </c>
    </row>
    <row r="169" spans="2:10" x14ac:dyDescent="0.35">
      <c r="B169" s="75" t="s">
        <v>1968</v>
      </c>
      <c r="C169" s="76">
        <v>0</v>
      </c>
      <c r="D169" s="67">
        <v>0</v>
      </c>
      <c r="E169" s="67">
        <v>0</v>
      </c>
      <c r="F169" s="67">
        <v>0</v>
      </c>
      <c r="G169" s="67">
        <v>0</v>
      </c>
      <c r="H169" s="77">
        <f t="shared" si="5"/>
        <v>1</v>
      </c>
      <c r="I169" s="76">
        <v>0</v>
      </c>
      <c r="J169" s="76">
        <v>0</v>
      </c>
    </row>
    <row r="170" spans="2:10" x14ac:dyDescent="0.35">
      <c r="B170" s="75" t="s">
        <v>1969</v>
      </c>
      <c r="C170" s="76">
        <v>0</v>
      </c>
      <c r="D170" s="67">
        <v>0</v>
      </c>
      <c r="E170" s="67">
        <v>0</v>
      </c>
      <c r="F170" s="67">
        <v>0</v>
      </c>
      <c r="G170" s="67">
        <v>0</v>
      </c>
      <c r="H170" s="77">
        <f t="shared" si="5"/>
        <v>1</v>
      </c>
      <c r="I170" s="76">
        <v>0</v>
      </c>
      <c r="J170" s="76">
        <v>0</v>
      </c>
    </row>
    <row r="171" spans="2:10" x14ac:dyDescent="0.35">
      <c r="B171" s="75" t="s">
        <v>1970</v>
      </c>
      <c r="C171" s="76">
        <v>0</v>
      </c>
      <c r="D171" s="67">
        <v>0</v>
      </c>
      <c r="E171" s="67">
        <v>0</v>
      </c>
      <c r="F171" s="67">
        <v>0</v>
      </c>
      <c r="G171" s="67">
        <v>0</v>
      </c>
      <c r="H171" s="77">
        <f t="shared" si="5"/>
        <v>1</v>
      </c>
      <c r="I171" s="76">
        <v>0</v>
      </c>
      <c r="J171" s="76">
        <v>0</v>
      </c>
    </row>
    <row r="172" spans="2:10" x14ac:dyDescent="0.35">
      <c r="B172" s="75" t="s">
        <v>1971</v>
      </c>
      <c r="C172" s="76">
        <v>0</v>
      </c>
      <c r="D172" s="67">
        <v>0</v>
      </c>
      <c r="E172" s="67">
        <v>0</v>
      </c>
      <c r="F172" s="67">
        <v>0</v>
      </c>
      <c r="G172" s="67">
        <v>0</v>
      </c>
      <c r="H172" s="77">
        <f>SUM(1-SUM(D172:G172))</f>
        <v>1</v>
      </c>
      <c r="I172" s="76">
        <v>0</v>
      </c>
      <c r="J172" s="76">
        <v>0</v>
      </c>
    </row>
    <row r="173" spans="2:10" ht="17.5" customHeight="1" x14ac:dyDescent="0.35">
      <c r="B173" s="155" t="s">
        <v>1972</v>
      </c>
      <c r="C173" s="156">
        <f>SUM(C160:C172)</f>
        <v>0</v>
      </c>
      <c r="D173" s="157"/>
      <c r="E173" s="157"/>
      <c r="F173" s="157"/>
      <c r="G173" s="157"/>
      <c r="H173" s="157"/>
      <c r="I173" s="156">
        <f t="shared" ref="I173:J173" si="6">SUM(I160:I172)</f>
        <v>0</v>
      </c>
      <c r="J173" s="156">
        <f t="shared" si="6"/>
        <v>0</v>
      </c>
    </row>
    <row r="174" spans="2:10" ht="17.5" customHeight="1" x14ac:dyDescent="0.35">
      <c r="B174" s="158" t="s">
        <v>2021</v>
      </c>
      <c r="C174" s="159">
        <f>'Workload Data Entry'!C87</f>
        <v>0</v>
      </c>
      <c r="D174" s="160"/>
      <c r="E174" s="160"/>
      <c r="F174" s="160"/>
      <c r="G174" s="160"/>
      <c r="H174" s="160"/>
      <c r="I174" s="159">
        <f>'Workload Data Entry'!I87</f>
        <v>0</v>
      </c>
      <c r="J174" s="159">
        <f>'Workload Data Entry'!J87</f>
        <v>0</v>
      </c>
    </row>
    <row r="175" spans="2:10" x14ac:dyDescent="0.35">
      <c r="B175" s="38"/>
      <c r="C175" s="3"/>
      <c r="D175" s="3"/>
      <c r="E175" s="3"/>
      <c r="F175" s="3"/>
      <c r="G175" s="3"/>
      <c r="H175" s="3"/>
      <c r="I175" s="3"/>
      <c r="J175" s="3"/>
    </row>
    <row r="176" spans="2:10" ht="60" customHeight="1" x14ac:dyDescent="0.35">
      <c r="B176" s="73" t="s">
        <v>2068</v>
      </c>
      <c r="C176" s="74" t="s">
        <v>191</v>
      </c>
      <c r="D176" s="74" t="s">
        <v>192</v>
      </c>
      <c r="E176" s="74" t="s">
        <v>193</v>
      </c>
      <c r="F176" s="74" t="s">
        <v>194</v>
      </c>
      <c r="G176" s="74" t="s">
        <v>195</v>
      </c>
      <c r="H176" s="74" t="s">
        <v>196</v>
      </c>
      <c r="I176" s="74" t="s">
        <v>197</v>
      </c>
      <c r="J176" s="74" t="s">
        <v>198</v>
      </c>
    </row>
    <row r="177" spans="2:10" x14ac:dyDescent="0.35">
      <c r="B177" s="75" t="s">
        <v>1973</v>
      </c>
      <c r="C177" s="76">
        <v>0</v>
      </c>
      <c r="D177" s="67">
        <v>0</v>
      </c>
      <c r="E177" s="67">
        <v>0</v>
      </c>
      <c r="F177" s="67">
        <v>0</v>
      </c>
      <c r="G177" s="67">
        <v>0</v>
      </c>
      <c r="H177" s="77">
        <f t="shared" ref="H177:H221" si="7">SUM(1-SUM(D177:G177))</f>
        <v>1</v>
      </c>
      <c r="I177" s="76">
        <v>0</v>
      </c>
      <c r="J177" s="76">
        <v>0</v>
      </c>
    </row>
    <row r="178" spans="2:10" x14ac:dyDescent="0.35">
      <c r="B178" s="75" t="s">
        <v>1974</v>
      </c>
      <c r="C178" s="76">
        <v>0</v>
      </c>
      <c r="D178" s="67">
        <v>0</v>
      </c>
      <c r="E178" s="67">
        <v>0</v>
      </c>
      <c r="F178" s="67">
        <v>0</v>
      </c>
      <c r="G178" s="67">
        <v>0</v>
      </c>
      <c r="H178" s="77">
        <f t="shared" si="7"/>
        <v>1</v>
      </c>
      <c r="I178" s="76">
        <v>0</v>
      </c>
      <c r="J178" s="76">
        <v>0</v>
      </c>
    </row>
    <row r="179" spans="2:10" x14ac:dyDescent="0.35">
      <c r="B179" s="75" t="s">
        <v>1975</v>
      </c>
      <c r="C179" s="76">
        <v>0</v>
      </c>
      <c r="D179" s="67">
        <v>0</v>
      </c>
      <c r="E179" s="67">
        <v>0</v>
      </c>
      <c r="F179" s="67">
        <v>0</v>
      </c>
      <c r="G179" s="67">
        <v>0</v>
      </c>
      <c r="H179" s="77">
        <f t="shared" si="7"/>
        <v>1</v>
      </c>
      <c r="I179" s="76">
        <v>0</v>
      </c>
      <c r="J179" s="76">
        <v>0</v>
      </c>
    </row>
    <row r="180" spans="2:10" x14ac:dyDescent="0.35">
      <c r="B180" s="75" t="s">
        <v>1976</v>
      </c>
      <c r="C180" s="76">
        <v>0</v>
      </c>
      <c r="D180" s="67">
        <v>0</v>
      </c>
      <c r="E180" s="67">
        <v>0</v>
      </c>
      <c r="F180" s="67">
        <v>0</v>
      </c>
      <c r="G180" s="67">
        <v>0</v>
      </c>
      <c r="H180" s="77">
        <f t="shared" si="7"/>
        <v>1</v>
      </c>
      <c r="I180" s="76">
        <v>0</v>
      </c>
      <c r="J180" s="76">
        <v>0</v>
      </c>
    </row>
    <row r="181" spans="2:10" x14ac:dyDescent="0.35">
      <c r="B181" s="75" t="s">
        <v>1977</v>
      </c>
      <c r="C181" s="76">
        <v>0</v>
      </c>
      <c r="D181" s="67">
        <v>0</v>
      </c>
      <c r="E181" s="67">
        <v>0</v>
      </c>
      <c r="F181" s="67">
        <v>0</v>
      </c>
      <c r="G181" s="67">
        <v>0</v>
      </c>
      <c r="H181" s="77">
        <f t="shared" si="7"/>
        <v>1</v>
      </c>
      <c r="I181" s="76">
        <v>0</v>
      </c>
      <c r="J181" s="76">
        <v>0</v>
      </c>
    </row>
    <row r="182" spans="2:10" x14ac:dyDescent="0.35">
      <c r="B182" s="75" t="s">
        <v>1978</v>
      </c>
      <c r="C182" s="76">
        <v>0</v>
      </c>
      <c r="D182" s="67">
        <v>0</v>
      </c>
      <c r="E182" s="67">
        <v>0</v>
      </c>
      <c r="F182" s="67">
        <v>0</v>
      </c>
      <c r="G182" s="67">
        <v>0</v>
      </c>
      <c r="H182" s="77">
        <f t="shared" si="7"/>
        <v>1</v>
      </c>
      <c r="I182" s="76">
        <v>0</v>
      </c>
      <c r="J182" s="76">
        <v>0</v>
      </c>
    </row>
    <row r="183" spans="2:10" x14ac:dyDescent="0.35">
      <c r="B183" s="75" t="s">
        <v>1979</v>
      </c>
      <c r="C183" s="76">
        <v>0</v>
      </c>
      <c r="D183" s="67">
        <v>0</v>
      </c>
      <c r="E183" s="67">
        <v>0</v>
      </c>
      <c r="F183" s="67">
        <v>0</v>
      </c>
      <c r="G183" s="67">
        <v>0</v>
      </c>
      <c r="H183" s="77">
        <f t="shared" si="7"/>
        <v>1</v>
      </c>
      <c r="I183" s="76">
        <v>0</v>
      </c>
      <c r="J183" s="76">
        <v>0</v>
      </c>
    </row>
    <row r="184" spans="2:10" x14ac:dyDescent="0.35">
      <c r="B184" s="75" t="s">
        <v>1980</v>
      </c>
      <c r="C184" s="76">
        <v>0</v>
      </c>
      <c r="D184" s="67">
        <v>0</v>
      </c>
      <c r="E184" s="67">
        <v>0</v>
      </c>
      <c r="F184" s="67">
        <v>0</v>
      </c>
      <c r="G184" s="67">
        <v>0</v>
      </c>
      <c r="H184" s="77">
        <f t="shared" si="7"/>
        <v>1</v>
      </c>
      <c r="I184" s="76">
        <v>0</v>
      </c>
      <c r="J184" s="76">
        <v>0</v>
      </c>
    </row>
    <row r="185" spans="2:10" x14ac:dyDescent="0.35">
      <c r="B185" s="75" t="s">
        <v>1981</v>
      </c>
      <c r="C185" s="76">
        <v>0</v>
      </c>
      <c r="D185" s="67">
        <v>0</v>
      </c>
      <c r="E185" s="67">
        <v>0</v>
      </c>
      <c r="F185" s="67">
        <v>0</v>
      </c>
      <c r="G185" s="67">
        <v>0</v>
      </c>
      <c r="H185" s="77">
        <f t="shared" si="7"/>
        <v>1</v>
      </c>
      <c r="I185" s="76">
        <v>0</v>
      </c>
      <c r="J185" s="76">
        <v>0</v>
      </c>
    </row>
    <row r="186" spans="2:10" x14ac:dyDescent="0.35">
      <c r="B186" s="75" t="s">
        <v>1982</v>
      </c>
      <c r="C186" s="76">
        <v>0</v>
      </c>
      <c r="D186" s="67">
        <v>0</v>
      </c>
      <c r="E186" s="67">
        <v>0</v>
      </c>
      <c r="F186" s="67">
        <v>0</v>
      </c>
      <c r="G186" s="67">
        <v>0</v>
      </c>
      <c r="H186" s="77">
        <f t="shared" si="7"/>
        <v>1</v>
      </c>
      <c r="I186" s="76">
        <v>0</v>
      </c>
      <c r="J186" s="76">
        <v>0</v>
      </c>
    </row>
    <row r="187" spans="2:10" x14ac:dyDescent="0.35">
      <c r="B187" s="75" t="s">
        <v>1983</v>
      </c>
      <c r="C187" s="76">
        <v>0</v>
      </c>
      <c r="D187" s="67">
        <v>0</v>
      </c>
      <c r="E187" s="67">
        <v>0</v>
      </c>
      <c r="F187" s="67">
        <v>0</v>
      </c>
      <c r="G187" s="67">
        <v>0</v>
      </c>
      <c r="H187" s="77">
        <f t="shared" si="7"/>
        <v>1</v>
      </c>
      <c r="I187" s="76">
        <v>0</v>
      </c>
      <c r="J187" s="76">
        <v>0</v>
      </c>
    </row>
    <row r="188" spans="2:10" x14ac:dyDescent="0.35">
      <c r="B188" s="75" t="s">
        <v>1984</v>
      </c>
      <c r="C188" s="76">
        <v>0</v>
      </c>
      <c r="D188" s="67">
        <v>0</v>
      </c>
      <c r="E188" s="67">
        <v>0</v>
      </c>
      <c r="F188" s="67">
        <v>0</v>
      </c>
      <c r="G188" s="67">
        <v>0</v>
      </c>
      <c r="H188" s="77">
        <f t="shared" si="7"/>
        <v>1</v>
      </c>
      <c r="I188" s="76">
        <v>0</v>
      </c>
      <c r="J188" s="76">
        <v>0</v>
      </c>
    </row>
    <row r="189" spans="2:10" x14ac:dyDescent="0.35">
      <c r="B189" s="75" t="s">
        <v>1985</v>
      </c>
      <c r="C189" s="76">
        <v>0</v>
      </c>
      <c r="D189" s="67">
        <v>0</v>
      </c>
      <c r="E189" s="67">
        <v>0</v>
      </c>
      <c r="F189" s="67">
        <v>0</v>
      </c>
      <c r="G189" s="67">
        <v>0</v>
      </c>
      <c r="H189" s="77">
        <f t="shared" si="7"/>
        <v>1</v>
      </c>
      <c r="I189" s="76">
        <v>0</v>
      </c>
      <c r="J189" s="76">
        <v>0</v>
      </c>
    </row>
    <row r="190" spans="2:10" x14ac:dyDescent="0.35">
      <c r="B190" s="75" t="s">
        <v>1986</v>
      </c>
      <c r="C190" s="76">
        <v>0</v>
      </c>
      <c r="D190" s="67">
        <v>0</v>
      </c>
      <c r="E190" s="67">
        <v>0</v>
      </c>
      <c r="F190" s="67">
        <v>0</v>
      </c>
      <c r="G190" s="67">
        <v>0</v>
      </c>
      <c r="H190" s="77">
        <f t="shared" si="7"/>
        <v>1</v>
      </c>
      <c r="I190" s="76">
        <v>0</v>
      </c>
      <c r="J190" s="76">
        <v>0</v>
      </c>
    </row>
    <row r="191" spans="2:10" x14ac:dyDescent="0.35">
      <c r="B191" s="75" t="s">
        <v>1987</v>
      </c>
      <c r="C191" s="76">
        <v>0</v>
      </c>
      <c r="D191" s="67">
        <v>0</v>
      </c>
      <c r="E191" s="67">
        <v>0</v>
      </c>
      <c r="F191" s="67">
        <v>0</v>
      </c>
      <c r="G191" s="67">
        <v>0</v>
      </c>
      <c r="H191" s="77">
        <f t="shared" si="7"/>
        <v>1</v>
      </c>
      <c r="I191" s="76">
        <v>0</v>
      </c>
      <c r="J191" s="76">
        <v>0</v>
      </c>
    </row>
    <row r="192" spans="2:10" x14ac:dyDescent="0.35">
      <c r="B192" s="75" t="s">
        <v>1988</v>
      </c>
      <c r="C192" s="76">
        <v>0</v>
      </c>
      <c r="D192" s="67">
        <v>0</v>
      </c>
      <c r="E192" s="67">
        <v>0</v>
      </c>
      <c r="F192" s="67">
        <v>0</v>
      </c>
      <c r="G192" s="67">
        <v>0</v>
      </c>
      <c r="H192" s="77">
        <f t="shared" si="7"/>
        <v>1</v>
      </c>
      <c r="I192" s="76">
        <v>0</v>
      </c>
      <c r="J192" s="76">
        <v>0</v>
      </c>
    </row>
    <row r="193" spans="2:10" x14ac:dyDescent="0.35">
      <c r="B193" s="75" t="s">
        <v>1989</v>
      </c>
      <c r="C193" s="76">
        <v>0</v>
      </c>
      <c r="D193" s="67">
        <v>0</v>
      </c>
      <c r="E193" s="67">
        <v>0</v>
      </c>
      <c r="F193" s="67">
        <v>0</v>
      </c>
      <c r="G193" s="67">
        <v>0</v>
      </c>
      <c r="H193" s="77">
        <f t="shared" si="7"/>
        <v>1</v>
      </c>
      <c r="I193" s="76">
        <v>0</v>
      </c>
      <c r="J193" s="76">
        <v>0</v>
      </c>
    </row>
    <row r="194" spans="2:10" x14ac:dyDescent="0.35">
      <c r="B194" s="75" t="s">
        <v>1990</v>
      </c>
      <c r="C194" s="76">
        <v>0</v>
      </c>
      <c r="D194" s="67">
        <v>0</v>
      </c>
      <c r="E194" s="67">
        <v>0</v>
      </c>
      <c r="F194" s="67">
        <v>0</v>
      </c>
      <c r="G194" s="67">
        <v>0</v>
      </c>
      <c r="H194" s="77">
        <f t="shared" si="7"/>
        <v>1</v>
      </c>
      <c r="I194" s="76">
        <v>0</v>
      </c>
      <c r="J194" s="76">
        <v>0</v>
      </c>
    </row>
    <row r="195" spans="2:10" x14ac:dyDescent="0.35">
      <c r="B195" s="75" t="s">
        <v>1991</v>
      </c>
      <c r="C195" s="76">
        <v>0</v>
      </c>
      <c r="D195" s="67">
        <v>0</v>
      </c>
      <c r="E195" s="67">
        <v>0</v>
      </c>
      <c r="F195" s="67">
        <v>0</v>
      </c>
      <c r="G195" s="67">
        <v>0</v>
      </c>
      <c r="H195" s="77">
        <f t="shared" si="7"/>
        <v>1</v>
      </c>
      <c r="I195" s="76">
        <v>0</v>
      </c>
      <c r="J195" s="76">
        <v>0</v>
      </c>
    </row>
    <row r="196" spans="2:10" x14ac:dyDescent="0.35">
      <c r="B196" s="75" t="s">
        <v>1992</v>
      </c>
      <c r="C196" s="76">
        <v>0</v>
      </c>
      <c r="D196" s="67">
        <v>0</v>
      </c>
      <c r="E196" s="67">
        <v>0</v>
      </c>
      <c r="F196" s="67">
        <v>0</v>
      </c>
      <c r="G196" s="67">
        <v>0</v>
      </c>
      <c r="H196" s="77">
        <f t="shared" si="7"/>
        <v>1</v>
      </c>
      <c r="I196" s="76">
        <v>0</v>
      </c>
      <c r="J196" s="76">
        <v>0</v>
      </c>
    </row>
    <row r="197" spans="2:10" x14ac:dyDescent="0.35">
      <c r="B197" s="75" t="s">
        <v>1993</v>
      </c>
      <c r="C197" s="76">
        <v>0</v>
      </c>
      <c r="D197" s="67">
        <v>0</v>
      </c>
      <c r="E197" s="67">
        <v>0</v>
      </c>
      <c r="F197" s="67">
        <v>0</v>
      </c>
      <c r="G197" s="67">
        <v>0</v>
      </c>
      <c r="H197" s="77">
        <f t="shared" si="7"/>
        <v>1</v>
      </c>
      <c r="I197" s="76">
        <v>0</v>
      </c>
      <c r="J197" s="76">
        <v>0</v>
      </c>
    </row>
    <row r="198" spans="2:10" x14ac:dyDescent="0.35">
      <c r="B198" s="75" t="s">
        <v>1994</v>
      </c>
      <c r="C198" s="76">
        <v>0</v>
      </c>
      <c r="D198" s="67">
        <v>0</v>
      </c>
      <c r="E198" s="67">
        <v>0</v>
      </c>
      <c r="F198" s="67">
        <v>0</v>
      </c>
      <c r="G198" s="67">
        <v>0</v>
      </c>
      <c r="H198" s="77">
        <f t="shared" si="7"/>
        <v>1</v>
      </c>
      <c r="I198" s="76">
        <v>0</v>
      </c>
      <c r="J198" s="76">
        <v>0</v>
      </c>
    </row>
    <row r="199" spans="2:10" x14ac:dyDescent="0.35">
      <c r="B199" s="75" t="s">
        <v>1995</v>
      </c>
      <c r="C199" s="76">
        <v>0</v>
      </c>
      <c r="D199" s="67">
        <v>0</v>
      </c>
      <c r="E199" s="67">
        <v>0</v>
      </c>
      <c r="F199" s="67">
        <v>0</v>
      </c>
      <c r="G199" s="67">
        <v>0</v>
      </c>
      <c r="H199" s="77">
        <f t="shared" si="7"/>
        <v>1</v>
      </c>
      <c r="I199" s="76">
        <v>0</v>
      </c>
      <c r="J199" s="76">
        <v>0</v>
      </c>
    </row>
    <row r="200" spans="2:10" x14ac:dyDescent="0.35">
      <c r="B200" s="75" t="s">
        <v>1996</v>
      </c>
      <c r="C200" s="76">
        <v>0</v>
      </c>
      <c r="D200" s="67">
        <v>0</v>
      </c>
      <c r="E200" s="67">
        <v>0</v>
      </c>
      <c r="F200" s="67">
        <v>0</v>
      </c>
      <c r="G200" s="67">
        <v>0</v>
      </c>
      <c r="H200" s="77">
        <f t="shared" si="7"/>
        <v>1</v>
      </c>
      <c r="I200" s="76">
        <v>0</v>
      </c>
      <c r="J200" s="76">
        <v>0</v>
      </c>
    </row>
    <row r="201" spans="2:10" x14ac:dyDescent="0.35">
      <c r="B201" s="75" t="s">
        <v>1997</v>
      </c>
      <c r="C201" s="76">
        <v>0</v>
      </c>
      <c r="D201" s="67">
        <v>0</v>
      </c>
      <c r="E201" s="67">
        <v>0</v>
      </c>
      <c r="F201" s="67">
        <v>0</v>
      </c>
      <c r="G201" s="67">
        <v>0</v>
      </c>
      <c r="H201" s="77">
        <f t="shared" si="7"/>
        <v>1</v>
      </c>
      <c r="I201" s="76">
        <v>0</v>
      </c>
      <c r="J201" s="76">
        <v>0</v>
      </c>
    </row>
    <row r="202" spans="2:10" x14ac:dyDescent="0.35">
      <c r="B202" s="75" t="s">
        <v>1998</v>
      </c>
      <c r="C202" s="76">
        <v>0</v>
      </c>
      <c r="D202" s="67">
        <v>0</v>
      </c>
      <c r="E202" s="67">
        <v>0</v>
      </c>
      <c r="F202" s="67">
        <v>0</v>
      </c>
      <c r="G202" s="67">
        <v>0</v>
      </c>
      <c r="H202" s="77">
        <f t="shared" si="7"/>
        <v>1</v>
      </c>
      <c r="I202" s="76">
        <v>0</v>
      </c>
      <c r="J202" s="76">
        <v>0</v>
      </c>
    </row>
    <row r="203" spans="2:10" x14ac:dyDescent="0.35">
      <c r="B203" s="75" t="s">
        <v>1999</v>
      </c>
      <c r="C203" s="76">
        <v>0</v>
      </c>
      <c r="D203" s="67">
        <v>0</v>
      </c>
      <c r="E203" s="67">
        <v>0</v>
      </c>
      <c r="F203" s="67">
        <v>0</v>
      </c>
      <c r="G203" s="67">
        <v>0</v>
      </c>
      <c r="H203" s="77">
        <f t="shared" si="7"/>
        <v>1</v>
      </c>
      <c r="I203" s="76">
        <v>0</v>
      </c>
      <c r="J203" s="76">
        <v>0</v>
      </c>
    </row>
    <row r="204" spans="2:10" x14ac:dyDescent="0.35">
      <c r="B204" s="75" t="s">
        <v>2000</v>
      </c>
      <c r="C204" s="76">
        <v>0</v>
      </c>
      <c r="D204" s="67">
        <v>0</v>
      </c>
      <c r="E204" s="67">
        <v>0</v>
      </c>
      <c r="F204" s="67">
        <v>0</v>
      </c>
      <c r="G204" s="67">
        <v>0</v>
      </c>
      <c r="H204" s="77">
        <f t="shared" si="7"/>
        <v>1</v>
      </c>
      <c r="I204" s="76">
        <v>0</v>
      </c>
      <c r="J204" s="76">
        <v>0</v>
      </c>
    </row>
    <row r="205" spans="2:10" x14ac:dyDescent="0.35">
      <c r="B205" s="75" t="s">
        <v>2001</v>
      </c>
      <c r="C205" s="76">
        <v>0</v>
      </c>
      <c r="D205" s="67">
        <v>0</v>
      </c>
      <c r="E205" s="67">
        <v>0</v>
      </c>
      <c r="F205" s="67">
        <v>0</v>
      </c>
      <c r="G205" s="67">
        <v>0</v>
      </c>
      <c r="H205" s="77">
        <f t="shared" si="7"/>
        <v>1</v>
      </c>
      <c r="I205" s="76">
        <v>0</v>
      </c>
      <c r="J205" s="76">
        <v>0</v>
      </c>
    </row>
    <row r="206" spans="2:10" x14ac:dyDescent="0.35">
      <c r="B206" s="75" t="s">
        <v>2002</v>
      </c>
      <c r="C206" s="76">
        <v>0</v>
      </c>
      <c r="D206" s="67">
        <v>0</v>
      </c>
      <c r="E206" s="67">
        <v>0</v>
      </c>
      <c r="F206" s="67">
        <v>0</v>
      </c>
      <c r="G206" s="67">
        <v>0</v>
      </c>
      <c r="H206" s="77">
        <f t="shared" si="7"/>
        <v>1</v>
      </c>
      <c r="I206" s="76">
        <v>0</v>
      </c>
      <c r="J206" s="76">
        <v>0</v>
      </c>
    </row>
    <row r="207" spans="2:10" x14ac:dyDescent="0.35">
      <c r="B207" s="75" t="s">
        <v>2003</v>
      </c>
      <c r="C207" s="76">
        <v>0</v>
      </c>
      <c r="D207" s="67">
        <v>0</v>
      </c>
      <c r="E207" s="67">
        <v>0</v>
      </c>
      <c r="F207" s="67">
        <v>0</v>
      </c>
      <c r="G207" s="67">
        <v>0</v>
      </c>
      <c r="H207" s="77">
        <f t="shared" si="7"/>
        <v>1</v>
      </c>
      <c r="I207" s="76">
        <v>0</v>
      </c>
      <c r="J207" s="76">
        <v>0</v>
      </c>
    </row>
    <row r="208" spans="2:10" x14ac:dyDescent="0.35">
      <c r="B208" s="75" t="s">
        <v>2004</v>
      </c>
      <c r="C208" s="76">
        <v>0</v>
      </c>
      <c r="D208" s="67">
        <v>0</v>
      </c>
      <c r="E208" s="67">
        <v>0</v>
      </c>
      <c r="F208" s="67">
        <v>0</v>
      </c>
      <c r="G208" s="67">
        <v>0</v>
      </c>
      <c r="H208" s="77">
        <f t="shared" si="7"/>
        <v>1</v>
      </c>
      <c r="I208" s="76">
        <v>0</v>
      </c>
      <c r="J208" s="76">
        <v>0</v>
      </c>
    </row>
    <row r="209" spans="2:10" x14ac:dyDescent="0.35">
      <c r="B209" s="75" t="s">
        <v>2005</v>
      </c>
      <c r="C209" s="76">
        <v>0</v>
      </c>
      <c r="D209" s="67">
        <v>0</v>
      </c>
      <c r="E209" s="67">
        <v>0</v>
      </c>
      <c r="F209" s="67">
        <v>0</v>
      </c>
      <c r="G209" s="67">
        <v>0</v>
      </c>
      <c r="H209" s="77">
        <f t="shared" si="7"/>
        <v>1</v>
      </c>
      <c r="I209" s="76">
        <v>0</v>
      </c>
      <c r="J209" s="76">
        <v>0</v>
      </c>
    </row>
    <row r="210" spans="2:10" x14ac:dyDescent="0.35">
      <c r="B210" s="75" t="s">
        <v>2006</v>
      </c>
      <c r="C210" s="76">
        <v>0</v>
      </c>
      <c r="D210" s="67">
        <v>0</v>
      </c>
      <c r="E210" s="67">
        <v>0</v>
      </c>
      <c r="F210" s="67">
        <v>0</v>
      </c>
      <c r="G210" s="67">
        <v>0</v>
      </c>
      <c r="H210" s="77">
        <f t="shared" si="7"/>
        <v>1</v>
      </c>
      <c r="I210" s="76">
        <v>0</v>
      </c>
      <c r="J210" s="76">
        <v>0</v>
      </c>
    </row>
    <row r="211" spans="2:10" x14ac:dyDescent="0.35">
      <c r="B211" s="75" t="s">
        <v>2007</v>
      </c>
      <c r="C211" s="76">
        <v>0</v>
      </c>
      <c r="D211" s="67">
        <v>0</v>
      </c>
      <c r="E211" s="67">
        <v>0</v>
      </c>
      <c r="F211" s="67">
        <v>0</v>
      </c>
      <c r="G211" s="67">
        <v>0</v>
      </c>
      <c r="H211" s="77">
        <f t="shared" si="7"/>
        <v>1</v>
      </c>
      <c r="I211" s="76">
        <v>0</v>
      </c>
      <c r="J211" s="76">
        <v>0</v>
      </c>
    </row>
    <row r="212" spans="2:10" x14ac:dyDescent="0.35">
      <c r="B212" s="75" t="s">
        <v>2008</v>
      </c>
      <c r="C212" s="76">
        <v>0</v>
      </c>
      <c r="D212" s="67">
        <v>0</v>
      </c>
      <c r="E212" s="67">
        <v>0</v>
      </c>
      <c r="F212" s="67">
        <v>0</v>
      </c>
      <c r="G212" s="67">
        <v>0</v>
      </c>
      <c r="H212" s="77">
        <f t="shared" si="7"/>
        <v>1</v>
      </c>
      <c r="I212" s="76">
        <v>0</v>
      </c>
      <c r="J212" s="76">
        <v>0</v>
      </c>
    </row>
    <row r="213" spans="2:10" x14ac:dyDescent="0.35">
      <c r="B213" s="75" t="s">
        <v>2009</v>
      </c>
      <c r="C213" s="76">
        <v>0</v>
      </c>
      <c r="D213" s="67">
        <v>0</v>
      </c>
      <c r="E213" s="67">
        <v>0</v>
      </c>
      <c r="F213" s="67">
        <v>0</v>
      </c>
      <c r="G213" s="67">
        <v>0</v>
      </c>
      <c r="H213" s="77">
        <f t="shared" si="7"/>
        <v>1</v>
      </c>
      <c r="I213" s="76">
        <v>0</v>
      </c>
      <c r="J213" s="76">
        <v>0</v>
      </c>
    </row>
    <row r="214" spans="2:10" x14ac:dyDescent="0.35">
      <c r="B214" s="75" t="s">
        <v>2010</v>
      </c>
      <c r="C214" s="76">
        <v>0</v>
      </c>
      <c r="D214" s="67">
        <v>0</v>
      </c>
      <c r="E214" s="67">
        <v>0</v>
      </c>
      <c r="F214" s="67">
        <v>0</v>
      </c>
      <c r="G214" s="67">
        <v>0</v>
      </c>
      <c r="H214" s="77">
        <f t="shared" si="7"/>
        <v>1</v>
      </c>
      <c r="I214" s="76">
        <v>0</v>
      </c>
      <c r="J214" s="76">
        <v>0</v>
      </c>
    </row>
    <row r="215" spans="2:10" x14ac:dyDescent="0.35">
      <c r="B215" s="75" t="s">
        <v>2011</v>
      </c>
      <c r="C215" s="76">
        <v>0</v>
      </c>
      <c r="D215" s="67">
        <v>0</v>
      </c>
      <c r="E215" s="67">
        <v>0</v>
      </c>
      <c r="F215" s="67">
        <v>0</v>
      </c>
      <c r="G215" s="67">
        <v>0</v>
      </c>
      <c r="H215" s="77">
        <f t="shared" si="7"/>
        <v>1</v>
      </c>
      <c r="I215" s="76">
        <v>0</v>
      </c>
      <c r="J215" s="76">
        <v>0</v>
      </c>
    </row>
    <row r="216" spans="2:10" x14ac:dyDescent="0.35">
      <c r="B216" s="75" t="s">
        <v>2012</v>
      </c>
      <c r="C216" s="76">
        <v>0</v>
      </c>
      <c r="D216" s="67">
        <v>0</v>
      </c>
      <c r="E216" s="67">
        <v>0</v>
      </c>
      <c r="F216" s="67">
        <v>0</v>
      </c>
      <c r="G216" s="67">
        <v>0</v>
      </c>
      <c r="H216" s="77">
        <f t="shared" si="7"/>
        <v>1</v>
      </c>
      <c r="I216" s="76">
        <v>0</v>
      </c>
      <c r="J216" s="76">
        <v>0</v>
      </c>
    </row>
    <row r="217" spans="2:10" x14ac:dyDescent="0.35">
      <c r="B217" s="75" t="s">
        <v>2013</v>
      </c>
      <c r="C217" s="76">
        <v>0</v>
      </c>
      <c r="D217" s="67">
        <v>0</v>
      </c>
      <c r="E217" s="67">
        <v>0</v>
      </c>
      <c r="F217" s="67">
        <v>0</v>
      </c>
      <c r="G217" s="67">
        <v>0</v>
      </c>
      <c r="H217" s="77">
        <f t="shared" si="7"/>
        <v>1</v>
      </c>
      <c r="I217" s="76">
        <v>0</v>
      </c>
      <c r="J217" s="76">
        <v>0</v>
      </c>
    </row>
    <row r="218" spans="2:10" x14ac:dyDescent="0.35">
      <c r="B218" s="75" t="s">
        <v>2014</v>
      </c>
      <c r="C218" s="76">
        <v>0</v>
      </c>
      <c r="D218" s="67">
        <v>0</v>
      </c>
      <c r="E218" s="67">
        <v>0</v>
      </c>
      <c r="F218" s="67">
        <v>0</v>
      </c>
      <c r="G218" s="67">
        <v>0</v>
      </c>
      <c r="H218" s="77">
        <f t="shared" si="7"/>
        <v>1</v>
      </c>
      <c r="I218" s="76">
        <v>0</v>
      </c>
      <c r="J218" s="76">
        <v>0</v>
      </c>
    </row>
    <row r="219" spans="2:10" x14ac:dyDescent="0.35">
      <c r="B219" s="75" t="s">
        <v>2015</v>
      </c>
      <c r="C219" s="76">
        <v>0</v>
      </c>
      <c r="D219" s="67">
        <v>0</v>
      </c>
      <c r="E219" s="67">
        <v>0</v>
      </c>
      <c r="F219" s="67">
        <v>0</v>
      </c>
      <c r="G219" s="67">
        <v>0</v>
      </c>
      <c r="H219" s="77">
        <f t="shared" si="7"/>
        <v>1</v>
      </c>
      <c r="I219" s="76">
        <v>0</v>
      </c>
      <c r="J219" s="76">
        <v>0</v>
      </c>
    </row>
    <row r="220" spans="2:10" x14ac:dyDescent="0.35">
      <c r="B220" s="75" t="s">
        <v>2016</v>
      </c>
      <c r="C220" s="76">
        <v>0</v>
      </c>
      <c r="D220" s="67">
        <v>0</v>
      </c>
      <c r="E220" s="67">
        <v>0</v>
      </c>
      <c r="F220" s="67">
        <v>0</v>
      </c>
      <c r="G220" s="67">
        <v>0</v>
      </c>
      <c r="H220" s="77">
        <f t="shared" si="7"/>
        <v>1</v>
      </c>
      <c r="I220" s="76">
        <v>0</v>
      </c>
      <c r="J220" s="76">
        <v>0</v>
      </c>
    </row>
    <row r="221" spans="2:10" x14ac:dyDescent="0.35">
      <c r="B221" s="75" t="s">
        <v>2017</v>
      </c>
      <c r="C221" s="76">
        <v>0</v>
      </c>
      <c r="D221" s="67">
        <v>0</v>
      </c>
      <c r="E221" s="67">
        <v>0</v>
      </c>
      <c r="F221" s="67">
        <v>0</v>
      </c>
      <c r="G221" s="67">
        <v>0</v>
      </c>
      <c r="H221" s="77">
        <f t="shared" si="7"/>
        <v>1</v>
      </c>
      <c r="I221" s="76">
        <v>0</v>
      </c>
      <c r="J221" s="76">
        <v>0</v>
      </c>
    </row>
    <row r="222" spans="2:10" x14ac:dyDescent="0.35">
      <c r="B222" s="75" t="s">
        <v>2018</v>
      </c>
      <c r="C222" s="76">
        <v>0</v>
      </c>
      <c r="D222" s="67">
        <v>0</v>
      </c>
      <c r="E222" s="67">
        <v>0</v>
      </c>
      <c r="F222" s="67">
        <v>0</v>
      </c>
      <c r="G222" s="67">
        <v>0</v>
      </c>
      <c r="H222" s="77">
        <f>SUM(1-SUM(D222:G222))</f>
        <v>1</v>
      </c>
      <c r="I222" s="76">
        <v>0</v>
      </c>
      <c r="J222" s="76">
        <v>0</v>
      </c>
    </row>
    <row r="223" spans="2:10" ht="17.5" customHeight="1" x14ac:dyDescent="0.35">
      <c r="B223" s="155" t="s">
        <v>2019</v>
      </c>
      <c r="C223" s="156">
        <f>SUM(C177:C222)</f>
        <v>0</v>
      </c>
      <c r="D223" s="157"/>
      <c r="E223" s="157"/>
      <c r="F223" s="157"/>
      <c r="G223" s="157"/>
      <c r="H223" s="157"/>
      <c r="I223" s="156">
        <f t="shared" ref="I223:J223" si="8">SUM(I177:I222)</f>
        <v>0</v>
      </c>
      <c r="J223" s="156">
        <f t="shared" si="8"/>
        <v>0</v>
      </c>
    </row>
    <row r="224" spans="2:10" ht="17.5" customHeight="1" x14ac:dyDescent="0.35">
      <c r="B224" s="158" t="s">
        <v>2020</v>
      </c>
      <c r="C224" s="159">
        <f>'Workload Data Entry'!C90</f>
        <v>0</v>
      </c>
      <c r="D224" s="160"/>
      <c r="E224" s="160"/>
      <c r="F224" s="160"/>
      <c r="G224" s="160"/>
      <c r="H224" s="160"/>
      <c r="I224" s="159">
        <f>'Workload Data Entry'!I90</f>
        <v>0</v>
      </c>
      <c r="J224" s="159">
        <f>'Workload Data Entry'!J90</f>
        <v>0</v>
      </c>
    </row>
    <row r="225" spans="2:10" x14ac:dyDescent="0.35">
      <c r="B225" s="38"/>
      <c r="C225" s="3"/>
      <c r="D225" s="3"/>
      <c r="E225" s="3"/>
      <c r="F225" s="3"/>
      <c r="G225" s="3"/>
      <c r="H225" s="3"/>
      <c r="I225" s="3"/>
      <c r="J225" s="3"/>
    </row>
    <row r="226" spans="2:10" ht="60" customHeight="1" x14ac:dyDescent="0.35">
      <c r="B226" s="73" t="s">
        <v>2069</v>
      </c>
      <c r="C226" s="74" t="s">
        <v>191</v>
      </c>
      <c r="D226" s="74" t="s">
        <v>192</v>
      </c>
      <c r="E226" s="74" t="s">
        <v>193</v>
      </c>
      <c r="F226" s="74" t="s">
        <v>194</v>
      </c>
      <c r="G226" s="74" t="s">
        <v>195</v>
      </c>
      <c r="H226" s="74" t="s">
        <v>196</v>
      </c>
      <c r="I226" s="74" t="s">
        <v>197</v>
      </c>
      <c r="J226" s="74" t="s">
        <v>198</v>
      </c>
    </row>
    <row r="227" spans="2:10" x14ac:dyDescent="0.35">
      <c r="B227" s="75" t="s">
        <v>2022</v>
      </c>
      <c r="C227" s="76">
        <v>0</v>
      </c>
      <c r="D227" s="67">
        <v>0</v>
      </c>
      <c r="E227" s="67">
        <v>0</v>
      </c>
      <c r="F227" s="67">
        <v>0</v>
      </c>
      <c r="G227" s="67">
        <v>0</v>
      </c>
      <c r="H227" s="77">
        <f t="shared" ref="H227:H245" si="9">SUM(1-SUM(D227:G227))</f>
        <v>1</v>
      </c>
      <c r="I227" s="76">
        <v>0</v>
      </c>
      <c r="J227" s="76">
        <v>0</v>
      </c>
    </row>
    <row r="228" spans="2:10" x14ac:dyDescent="0.35">
      <c r="B228" s="75" t="s">
        <v>2023</v>
      </c>
      <c r="C228" s="76">
        <v>0</v>
      </c>
      <c r="D228" s="67">
        <v>0</v>
      </c>
      <c r="E228" s="67">
        <v>0</v>
      </c>
      <c r="F228" s="67">
        <v>0</v>
      </c>
      <c r="G228" s="67">
        <v>0</v>
      </c>
      <c r="H228" s="77">
        <f t="shared" si="9"/>
        <v>1</v>
      </c>
      <c r="I228" s="76">
        <v>0</v>
      </c>
      <c r="J228" s="76">
        <v>0</v>
      </c>
    </row>
    <row r="229" spans="2:10" x14ac:dyDescent="0.35">
      <c r="B229" s="75" t="s">
        <v>2024</v>
      </c>
      <c r="C229" s="76">
        <v>0</v>
      </c>
      <c r="D229" s="67">
        <v>0</v>
      </c>
      <c r="E229" s="67">
        <v>0</v>
      </c>
      <c r="F229" s="67">
        <v>0</v>
      </c>
      <c r="G229" s="67">
        <v>0</v>
      </c>
      <c r="H229" s="77">
        <f t="shared" si="9"/>
        <v>1</v>
      </c>
      <c r="I229" s="76">
        <v>0</v>
      </c>
      <c r="J229" s="76">
        <v>0</v>
      </c>
    </row>
    <row r="230" spans="2:10" x14ac:dyDescent="0.35">
      <c r="B230" s="75" t="s">
        <v>2025</v>
      </c>
      <c r="C230" s="76">
        <v>0</v>
      </c>
      <c r="D230" s="67">
        <v>0</v>
      </c>
      <c r="E230" s="67">
        <v>0</v>
      </c>
      <c r="F230" s="67">
        <v>0</v>
      </c>
      <c r="G230" s="67">
        <v>0</v>
      </c>
      <c r="H230" s="77">
        <f t="shared" si="9"/>
        <v>1</v>
      </c>
      <c r="I230" s="76">
        <v>0</v>
      </c>
      <c r="J230" s="76">
        <v>0</v>
      </c>
    </row>
    <row r="231" spans="2:10" x14ac:dyDescent="0.35">
      <c r="B231" s="75" t="s">
        <v>2026</v>
      </c>
      <c r="C231" s="76">
        <v>0</v>
      </c>
      <c r="D231" s="67">
        <v>0</v>
      </c>
      <c r="E231" s="67">
        <v>0</v>
      </c>
      <c r="F231" s="67">
        <v>0</v>
      </c>
      <c r="G231" s="67">
        <v>0</v>
      </c>
      <c r="H231" s="77">
        <f t="shared" si="9"/>
        <v>1</v>
      </c>
      <c r="I231" s="76">
        <v>0</v>
      </c>
      <c r="J231" s="76">
        <v>0</v>
      </c>
    </row>
    <row r="232" spans="2:10" x14ac:dyDescent="0.35">
      <c r="B232" s="75" t="s">
        <v>2027</v>
      </c>
      <c r="C232" s="76">
        <v>0</v>
      </c>
      <c r="D232" s="67">
        <v>0</v>
      </c>
      <c r="E232" s="67">
        <v>0</v>
      </c>
      <c r="F232" s="67">
        <v>0</v>
      </c>
      <c r="G232" s="67">
        <v>0</v>
      </c>
      <c r="H232" s="77">
        <f t="shared" si="9"/>
        <v>1</v>
      </c>
      <c r="I232" s="76">
        <v>0</v>
      </c>
      <c r="J232" s="76">
        <v>0</v>
      </c>
    </row>
    <row r="233" spans="2:10" x14ac:dyDescent="0.35">
      <c r="B233" s="75" t="s">
        <v>2028</v>
      </c>
      <c r="C233" s="76">
        <v>0</v>
      </c>
      <c r="D233" s="67">
        <v>0</v>
      </c>
      <c r="E233" s="67">
        <v>0</v>
      </c>
      <c r="F233" s="67">
        <v>0</v>
      </c>
      <c r="G233" s="67">
        <v>0</v>
      </c>
      <c r="H233" s="77">
        <f t="shared" si="9"/>
        <v>1</v>
      </c>
      <c r="I233" s="76">
        <v>0</v>
      </c>
      <c r="J233" s="76">
        <v>0</v>
      </c>
    </row>
    <row r="234" spans="2:10" x14ac:dyDescent="0.35">
      <c r="B234" s="75" t="s">
        <v>2029</v>
      </c>
      <c r="C234" s="76">
        <v>0</v>
      </c>
      <c r="D234" s="67">
        <v>0</v>
      </c>
      <c r="E234" s="67">
        <v>0</v>
      </c>
      <c r="F234" s="67">
        <v>0</v>
      </c>
      <c r="G234" s="67">
        <v>0</v>
      </c>
      <c r="H234" s="77">
        <f t="shared" si="9"/>
        <v>1</v>
      </c>
      <c r="I234" s="76">
        <v>0</v>
      </c>
      <c r="J234" s="76">
        <v>0</v>
      </c>
    </row>
    <row r="235" spans="2:10" x14ac:dyDescent="0.35">
      <c r="B235" s="75" t="s">
        <v>2030</v>
      </c>
      <c r="C235" s="76">
        <v>0</v>
      </c>
      <c r="D235" s="67">
        <v>0</v>
      </c>
      <c r="E235" s="67">
        <v>0</v>
      </c>
      <c r="F235" s="67">
        <v>0</v>
      </c>
      <c r="G235" s="67">
        <v>0</v>
      </c>
      <c r="H235" s="77">
        <f t="shared" si="9"/>
        <v>1</v>
      </c>
      <c r="I235" s="76">
        <v>0</v>
      </c>
      <c r="J235" s="76">
        <v>0</v>
      </c>
    </row>
    <row r="236" spans="2:10" x14ac:dyDescent="0.35">
      <c r="B236" s="75" t="s">
        <v>2031</v>
      </c>
      <c r="C236" s="76">
        <v>0</v>
      </c>
      <c r="D236" s="67">
        <v>0</v>
      </c>
      <c r="E236" s="67">
        <v>0</v>
      </c>
      <c r="F236" s="67">
        <v>0</v>
      </c>
      <c r="G236" s="67">
        <v>0</v>
      </c>
      <c r="H236" s="77">
        <f t="shared" si="9"/>
        <v>1</v>
      </c>
      <c r="I236" s="76">
        <v>0</v>
      </c>
      <c r="J236" s="76">
        <v>0</v>
      </c>
    </row>
    <row r="237" spans="2:10" x14ac:dyDescent="0.35">
      <c r="B237" s="75" t="s">
        <v>2032</v>
      </c>
      <c r="C237" s="76">
        <v>0</v>
      </c>
      <c r="D237" s="67">
        <v>0</v>
      </c>
      <c r="E237" s="67">
        <v>0</v>
      </c>
      <c r="F237" s="67">
        <v>0</v>
      </c>
      <c r="G237" s="67">
        <v>0</v>
      </c>
      <c r="H237" s="77">
        <f t="shared" si="9"/>
        <v>1</v>
      </c>
      <c r="I237" s="76">
        <v>0</v>
      </c>
      <c r="J237" s="76">
        <v>0</v>
      </c>
    </row>
    <row r="238" spans="2:10" x14ac:dyDescent="0.35">
      <c r="B238" s="75" t="s">
        <v>2033</v>
      </c>
      <c r="C238" s="76">
        <v>0</v>
      </c>
      <c r="D238" s="67">
        <v>0</v>
      </c>
      <c r="E238" s="67">
        <v>0</v>
      </c>
      <c r="F238" s="67">
        <v>0</v>
      </c>
      <c r="G238" s="67">
        <v>0</v>
      </c>
      <c r="H238" s="77">
        <f t="shared" si="9"/>
        <v>1</v>
      </c>
      <c r="I238" s="76">
        <v>0</v>
      </c>
      <c r="J238" s="76">
        <v>0</v>
      </c>
    </row>
    <row r="239" spans="2:10" x14ac:dyDescent="0.35">
      <c r="B239" s="75" t="s">
        <v>2034</v>
      </c>
      <c r="C239" s="76">
        <v>0</v>
      </c>
      <c r="D239" s="67">
        <v>0</v>
      </c>
      <c r="E239" s="67">
        <v>0</v>
      </c>
      <c r="F239" s="67">
        <v>0</v>
      </c>
      <c r="G239" s="67">
        <v>0</v>
      </c>
      <c r="H239" s="77">
        <f t="shared" si="9"/>
        <v>1</v>
      </c>
      <c r="I239" s="76">
        <v>0</v>
      </c>
      <c r="J239" s="76">
        <v>0</v>
      </c>
    </row>
    <row r="240" spans="2:10" x14ac:dyDescent="0.35">
      <c r="B240" s="75" t="s">
        <v>2035</v>
      </c>
      <c r="C240" s="76">
        <v>0</v>
      </c>
      <c r="D240" s="67">
        <v>0</v>
      </c>
      <c r="E240" s="67">
        <v>0</v>
      </c>
      <c r="F240" s="67">
        <v>0</v>
      </c>
      <c r="G240" s="67">
        <v>0</v>
      </c>
      <c r="H240" s="77">
        <f t="shared" si="9"/>
        <v>1</v>
      </c>
      <c r="I240" s="76">
        <v>0</v>
      </c>
      <c r="J240" s="76">
        <v>0</v>
      </c>
    </row>
    <row r="241" spans="2:10" x14ac:dyDescent="0.35">
      <c r="B241" s="75" t="s">
        <v>2036</v>
      </c>
      <c r="C241" s="76">
        <v>0</v>
      </c>
      <c r="D241" s="67">
        <v>0</v>
      </c>
      <c r="E241" s="67">
        <v>0</v>
      </c>
      <c r="F241" s="67">
        <v>0</v>
      </c>
      <c r="G241" s="67">
        <v>0</v>
      </c>
      <c r="H241" s="77">
        <f t="shared" si="9"/>
        <v>1</v>
      </c>
      <c r="I241" s="76">
        <v>0</v>
      </c>
      <c r="J241" s="76">
        <v>0</v>
      </c>
    </row>
    <row r="242" spans="2:10" x14ac:dyDescent="0.35">
      <c r="B242" s="75" t="s">
        <v>2037</v>
      </c>
      <c r="C242" s="76">
        <v>0</v>
      </c>
      <c r="D242" s="67">
        <v>0</v>
      </c>
      <c r="E242" s="67">
        <v>0</v>
      </c>
      <c r="F242" s="67">
        <v>0</v>
      </c>
      <c r="G242" s="67">
        <v>0</v>
      </c>
      <c r="H242" s="77">
        <f t="shared" si="9"/>
        <v>1</v>
      </c>
      <c r="I242" s="76">
        <v>0</v>
      </c>
      <c r="J242" s="76">
        <v>0</v>
      </c>
    </row>
    <row r="243" spans="2:10" x14ac:dyDescent="0.35">
      <c r="B243" s="75" t="s">
        <v>2038</v>
      </c>
      <c r="C243" s="76">
        <v>0</v>
      </c>
      <c r="D243" s="67">
        <v>0</v>
      </c>
      <c r="E243" s="67">
        <v>0</v>
      </c>
      <c r="F243" s="67">
        <v>0</v>
      </c>
      <c r="G243" s="67">
        <v>0</v>
      </c>
      <c r="H243" s="77">
        <f t="shared" si="9"/>
        <v>1</v>
      </c>
      <c r="I243" s="76">
        <v>0</v>
      </c>
      <c r="J243" s="76">
        <v>0</v>
      </c>
    </row>
    <row r="244" spans="2:10" x14ac:dyDescent="0.35">
      <c r="B244" s="75" t="s">
        <v>2039</v>
      </c>
      <c r="C244" s="76">
        <v>0</v>
      </c>
      <c r="D244" s="67">
        <v>0</v>
      </c>
      <c r="E244" s="67">
        <v>0</v>
      </c>
      <c r="F244" s="67">
        <v>0</v>
      </c>
      <c r="G244" s="67">
        <v>0</v>
      </c>
      <c r="H244" s="77">
        <f t="shared" si="9"/>
        <v>1</v>
      </c>
      <c r="I244" s="76">
        <v>0</v>
      </c>
      <c r="J244" s="76">
        <v>0</v>
      </c>
    </row>
    <row r="245" spans="2:10" x14ac:dyDescent="0.35">
      <c r="B245" s="75" t="s">
        <v>2040</v>
      </c>
      <c r="C245" s="76">
        <v>0</v>
      </c>
      <c r="D245" s="67">
        <v>0</v>
      </c>
      <c r="E245" s="67">
        <v>0</v>
      </c>
      <c r="F245" s="67">
        <v>0</v>
      </c>
      <c r="G245" s="67">
        <v>0</v>
      </c>
      <c r="H245" s="77">
        <f t="shared" si="9"/>
        <v>1</v>
      </c>
      <c r="I245" s="76">
        <v>0</v>
      </c>
      <c r="J245" s="76">
        <v>0</v>
      </c>
    </row>
    <row r="246" spans="2:10" x14ac:dyDescent="0.35">
      <c r="B246" s="75" t="s">
        <v>2041</v>
      </c>
      <c r="C246" s="76">
        <v>0</v>
      </c>
      <c r="D246" s="67">
        <v>0</v>
      </c>
      <c r="E246" s="67">
        <v>0</v>
      </c>
      <c r="F246" s="67">
        <v>0</v>
      </c>
      <c r="G246" s="67">
        <v>0</v>
      </c>
      <c r="H246" s="77">
        <f>SUM(1-SUM(D246:G246))</f>
        <v>1</v>
      </c>
      <c r="I246" s="76">
        <v>0</v>
      </c>
      <c r="J246" s="76">
        <v>0</v>
      </c>
    </row>
    <row r="247" spans="2:10" ht="17.5" customHeight="1" x14ac:dyDescent="0.35">
      <c r="B247" s="155" t="s">
        <v>2042</v>
      </c>
      <c r="C247" s="156">
        <f>SUM(C227:C246)</f>
        <v>0</v>
      </c>
      <c r="D247" s="157"/>
      <c r="E247" s="157"/>
      <c r="F247" s="157"/>
      <c r="G247" s="157"/>
      <c r="H247" s="157"/>
      <c r="I247" s="156">
        <f t="shared" ref="I247:J247" si="10">SUM(I227:I246)</f>
        <v>0</v>
      </c>
      <c r="J247" s="156">
        <f t="shared" si="10"/>
        <v>0</v>
      </c>
    </row>
    <row r="248" spans="2:10" ht="17.5" customHeight="1" x14ac:dyDescent="0.35">
      <c r="B248" s="158" t="s">
        <v>2043</v>
      </c>
      <c r="C248" s="159">
        <f>'Workload Data Entry'!C93</f>
        <v>0</v>
      </c>
      <c r="D248" s="160"/>
      <c r="E248" s="160"/>
      <c r="F248" s="160"/>
      <c r="G248" s="160"/>
      <c r="H248" s="160"/>
      <c r="I248" s="159">
        <f>'Workload Data Entry'!I93</f>
        <v>0</v>
      </c>
      <c r="J248" s="159">
        <f>'Workload Data Entry'!J93</f>
        <v>0</v>
      </c>
    </row>
    <row r="249" spans="2:10" x14ac:dyDescent="0.35">
      <c r="B249" s="38"/>
      <c r="C249" s="3"/>
      <c r="D249" s="3"/>
      <c r="E249" s="3"/>
      <c r="F249" s="3"/>
      <c r="G249" s="3"/>
      <c r="H249" s="3"/>
      <c r="I249" s="3"/>
      <c r="J249" s="3"/>
    </row>
    <row r="250" spans="2:10" ht="60" customHeight="1" x14ac:dyDescent="0.35">
      <c r="B250" s="73" t="s">
        <v>2070</v>
      </c>
      <c r="C250" s="74" t="s">
        <v>191</v>
      </c>
      <c r="D250" s="74" t="s">
        <v>192</v>
      </c>
      <c r="E250" s="74" t="s">
        <v>193</v>
      </c>
      <c r="F250" s="74" t="s">
        <v>194</v>
      </c>
      <c r="G250" s="74" t="s">
        <v>195</v>
      </c>
      <c r="H250" s="74" t="s">
        <v>196</v>
      </c>
      <c r="I250" s="74" t="s">
        <v>197</v>
      </c>
      <c r="J250" s="74" t="s">
        <v>198</v>
      </c>
    </row>
    <row r="251" spans="2:10" x14ac:dyDescent="0.35">
      <c r="B251" s="75" t="s">
        <v>2044</v>
      </c>
      <c r="C251" s="76">
        <v>0</v>
      </c>
      <c r="D251" s="67">
        <v>0</v>
      </c>
      <c r="E251" s="67">
        <v>0</v>
      </c>
      <c r="F251" s="67">
        <v>0</v>
      </c>
      <c r="G251" s="67">
        <v>0</v>
      </c>
      <c r="H251" s="77">
        <f t="shared" ref="H251:H273" si="11">SUM(1-SUM(D251:G251))</f>
        <v>1</v>
      </c>
      <c r="I251" s="76">
        <v>0</v>
      </c>
      <c r="J251" s="76">
        <v>0</v>
      </c>
    </row>
    <row r="252" spans="2:10" x14ac:dyDescent="0.35">
      <c r="B252" s="75" t="s">
        <v>2045</v>
      </c>
      <c r="C252" s="76">
        <v>0</v>
      </c>
      <c r="D252" s="67">
        <v>0</v>
      </c>
      <c r="E252" s="67">
        <v>0</v>
      </c>
      <c r="F252" s="67">
        <v>0</v>
      </c>
      <c r="G252" s="67">
        <v>0</v>
      </c>
      <c r="H252" s="77">
        <f t="shared" si="11"/>
        <v>1</v>
      </c>
      <c r="I252" s="76">
        <v>0</v>
      </c>
      <c r="J252" s="76">
        <v>0</v>
      </c>
    </row>
    <row r="253" spans="2:10" x14ac:dyDescent="0.35">
      <c r="B253" s="75" t="s">
        <v>2046</v>
      </c>
      <c r="C253" s="76">
        <v>0</v>
      </c>
      <c r="D253" s="67">
        <v>0</v>
      </c>
      <c r="E253" s="67">
        <v>0</v>
      </c>
      <c r="F253" s="67">
        <v>0</v>
      </c>
      <c r="G253" s="67">
        <v>0</v>
      </c>
      <c r="H253" s="77">
        <f t="shared" si="11"/>
        <v>1</v>
      </c>
      <c r="I253" s="76">
        <v>0</v>
      </c>
      <c r="J253" s="76">
        <v>0</v>
      </c>
    </row>
    <row r="254" spans="2:10" x14ac:dyDescent="0.35">
      <c r="B254" s="75" t="s">
        <v>2047</v>
      </c>
      <c r="C254" s="76">
        <v>0</v>
      </c>
      <c r="D254" s="67">
        <v>0</v>
      </c>
      <c r="E254" s="67">
        <v>0</v>
      </c>
      <c r="F254" s="67">
        <v>0</v>
      </c>
      <c r="G254" s="67">
        <v>0</v>
      </c>
      <c r="H254" s="77">
        <f t="shared" si="11"/>
        <v>1</v>
      </c>
      <c r="I254" s="76">
        <v>0</v>
      </c>
      <c r="J254" s="76">
        <v>0</v>
      </c>
    </row>
    <row r="255" spans="2:10" x14ac:dyDescent="0.35">
      <c r="B255" s="75" t="s">
        <v>2048</v>
      </c>
      <c r="C255" s="76">
        <v>0</v>
      </c>
      <c r="D255" s="67">
        <v>0</v>
      </c>
      <c r="E255" s="67">
        <v>0</v>
      </c>
      <c r="F255" s="67">
        <v>0</v>
      </c>
      <c r="G255" s="67">
        <v>0</v>
      </c>
      <c r="H255" s="77">
        <f t="shared" si="11"/>
        <v>1</v>
      </c>
      <c r="I255" s="76">
        <v>0</v>
      </c>
      <c r="J255" s="76">
        <v>0</v>
      </c>
    </row>
    <row r="256" spans="2:10" x14ac:dyDescent="0.35">
      <c r="B256" s="75" t="s">
        <v>2049</v>
      </c>
      <c r="C256" s="76">
        <v>0</v>
      </c>
      <c r="D256" s="67">
        <v>0</v>
      </c>
      <c r="E256" s="67">
        <v>0</v>
      </c>
      <c r="F256" s="67">
        <v>0</v>
      </c>
      <c r="G256" s="67">
        <v>0</v>
      </c>
      <c r="H256" s="77">
        <f t="shared" si="11"/>
        <v>1</v>
      </c>
      <c r="I256" s="76">
        <v>0</v>
      </c>
      <c r="J256" s="76">
        <v>0</v>
      </c>
    </row>
    <row r="257" spans="2:10" x14ac:dyDescent="0.35">
      <c r="B257" s="75" t="s">
        <v>2050</v>
      </c>
      <c r="C257" s="76">
        <v>0</v>
      </c>
      <c r="D257" s="67">
        <v>0</v>
      </c>
      <c r="E257" s="67">
        <v>0</v>
      </c>
      <c r="F257" s="67">
        <v>0</v>
      </c>
      <c r="G257" s="67">
        <v>0</v>
      </c>
      <c r="H257" s="77">
        <f t="shared" si="11"/>
        <v>1</v>
      </c>
      <c r="I257" s="76">
        <v>0</v>
      </c>
      <c r="J257" s="76">
        <v>0</v>
      </c>
    </row>
    <row r="258" spans="2:10" x14ac:dyDescent="0.35">
      <c r="B258" s="75" t="s">
        <v>2051</v>
      </c>
      <c r="C258" s="76">
        <v>0</v>
      </c>
      <c r="D258" s="67">
        <v>0</v>
      </c>
      <c r="E258" s="67">
        <v>0</v>
      </c>
      <c r="F258" s="67">
        <v>0</v>
      </c>
      <c r="G258" s="67">
        <v>0</v>
      </c>
      <c r="H258" s="77">
        <f t="shared" ref="H258:H272" si="12">SUM(1-SUM(D258:G258))</f>
        <v>1</v>
      </c>
      <c r="I258" s="76">
        <v>0</v>
      </c>
      <c r="J258" s="76">
        <v>0</v>
      </c>
    </row>
    <row r="259" spans="2:10" x14ac:dyDescent="0.35">
      <c r="B259" s="75" t="s">
        <v>2052</v>
      </c>
      <c r="C259" s="76">
        <v>0</v>
      </c>
      <c r="D259" s="67">
        <v>0</v>
      </c>
      <c r="E259" s="67">
        <v>0</v>
      </c>
      <c r="F259" s="67">
        <v>0</v>
      </c>
      <c r="G259" s="67">
        <v>0</v>
      </c>
      <c r="H259" s="77">
        <f t="shared" si="12"/>
        <v>1</v>
      </c>
      <c r="I259" s="76">
        <v>0</v>
      </c>
      <c r="J259" s="76">
        <v>0</v>
      </c>
    </row>
    <row r="260" spans="2:10" x14ac:dyDescent="0.35">
      <c r="B260" s="75" t="s">
        <v>2053</v>
      </c>
      <c r="C260" s="76">
        <v>0</v>
      </c>
      <c r="D260" s="67">
        <v>0</v>
      </c>
      <c r="E260" s="67">
        <v>0</v>
      </c>
      <c r="F260" s="67">
        <v>0</v>
      </c>
      <c r="G260" s="67">
        <v>0</v>
      </c>
      <c r="H260" s="77">
        <f t="shared" si="12"/>
        <v>1</v>
      </c>
      <c r="I260" s="76">
        <v>0</v>
      </c>
      <c r="J260" s="76">
        <v>0</v>
      </c>
    </row>
    <row r="261" spans="2:10" x14ac:dyDescent="0.35">
      <c r="B261" s="75" t="s">
        <v>2054</v>
      </c>
      <c r="C261" s="76">
        <v>0</v>
      </c>
      <c r="D261" s="67">
        <v>0</v>
      </c>
      <c r="E261" s="67">
        <v>0</v>
      </c>
      <c r="F261" s="67">
        <v>0</v>
      </c>
      <c r="G261" s="67">
        <v>0</v>
      </c>
      <c r="H261" s="77">
        <f t="shared" si="12"/>
        <v>1</v>
      </c>
      <c r="I261" s="76">
        <v>0</v>
      </c>
      <c r="J261" s="76">
        <v>0</v>
      </c>
    </row>
    <row r="262" spans="2:10" x14ac:dyDescent="0.35">
      <c r="B262" s="75" t="s">
        <v>2055</v>
      </c>
      <c r="C262" s="76">
        <v>0</v>
      </c>
      <c r="D262" s="67">
        <v>0</v>
      </c>
      <c r="E262" s="67">
        <v>0</v>
      </c>
      <c r="F262" s="67">
        <v>0</v>
      </c>
      <c r="G262" s="67">
        <v>0</v>
      </c>
      <c r="H262" s="77">
        <f t="shared" si="12"/>
        <v>1</v>
      </c>
      <c r="I262" s="76">
        <v>0</v>
      </c>
      <c r="J262" s="76">
        <v>0</v>
      </c>
    </row>
    <row r="263" spans="2:10" x14ac:dyDescent="0.35">
      <c r="B263" s="75" t="s">
        <v>2056</v>
      </c>
      <c r="C263" s="76">
        <v>0</v>
      </c>
      <c r="D263" s="67">
        <v>0</v>
      </c>
      <c r="E263" s="67">
        <v>0</v>
      </c>
      <c r="F263" s="67">
        <v>0</v>
      </c>
      <c r="G263" s="67">
        <v>0</v>
      </c>
      <c r="H263" s="77">
        <f t="shared" si="12"/>
        <v>1</v>
      </c>
      <c r="I263" s="76">
        <v>0</v>
      </c>
      <c r="J263" s="76">
        <v>0</v>
      </c>
    </row>
    <row r="264" spans="2:10" x14ac:dyDescent="0.35">
      <c r="B264" s="75" t="s">
        <v>2057</v>
      </c>
      <c r="C264" s="76">
        <v>0</v>
      </c>
      <c r="D264" s="67">
        <v>0</v>
      </c>
      <c r="E264" s="67">
        <v>0</v>
      </c>
      <c r="F264" s="67">
        <v>0</v>
      </c>
      <c r="G264" s="67">
        <v>0</v>
      </c>
      <c r="H264" s="77">
        <f t="shared" si="12"/>
        <v>1</v>
      </c>
      <c r="I264" s="76">
        <v>0</v>
      </c>
      <c r="J264" s="76">
        <v>0</v>
      </c>
    </row>
    <row r="265" spans="2:10" x14ac:dyDescent="0.35">
      <c r="B265" s="75" t="s">
        <v>2058</v>
      </c>
      <c r="C265" s="76">
        <v>0</v>
      </c>
      <c r="D265" s="67">
        <v>0</v>
      </c>
      <c r="E265" s="67">
        <v>0</v>
      </c>
      <c r="F265" s="67">
        <v>0</v>
      </c>
      <c r="G265" s="67">
        <v>0</v>
      </c>
      <c r="H265" s="77">
        <f t="shared" si="12"/>
        <v>1</v>
      </c>
      <c r="I265" s="76">
        <v>0</v>
      </c>
      <c r="J265" s="76">
        <v>0</v>
      </c>
    </row>
    <row r="266" spans="2:10" x14ac:dyDescent="0.35">
      <c r="B266" s="75" t="s">
        <v>2059</v>
      </c>
      <c r="C266" s="76">
        <v>0</v>
      </c>
      <c r="D266" s="67">
        <v>0</v>
      </c>
      <c r="E266" s="67">
        <v>0</v>
      </c>
      <c r="F266" s="67">
        <v>0</v>
      </c>
      <c r="G266" s="67">
        <v>0</v>
      </c>
      <c r="H266" s="77">
        <f t="shared" si="12"/>
        <v>1</v>
      </c>
      <c r="I266" s="76">
        <v>0</v>
      </c>
      <c r="J266" s="76">
        <v>0</v>
      </c>
    </row>
    <row r="267" spans="2:10" x14ac:dyDescent="0.35">
      <c r="B267" s="75" t="s">
        <v>2060</v>
      </c>
      <c r="C267" s="76">
        <v>0</v>
      </c>
      <c r="D267" s="67">
        <v>0</v>
      </c>
      <c r="E267" s="67">
        <v>0</v>
      </c>
      <c r="F267" s="67">
        <v>0</v>
      </c>
      <c r="G267" s="67">
        <v>0</v>
      </c>
      <c r="H267" s="77">
        <f t="shared" si="12"/>
        <v>1</v>
      </c>
      <c r="I267" s="76">
        <v>0</v>
      </c>
      <c r="J267" s="76">
        <v>0</v>
      </c>
    </row>
    <row r="268" spans="2:10" x14ac:dyDescent="0.35">
      <c r="B268" s="75" t="s">
        <v>2061</v>
      </c>
      <c r="C268" s="76">
        <v>0</v>
      </c>
      <c r="D268" s="67">
        <v>0</v>
      </c>
      <c r="E268" s="67">
        <v>0</v>
      </c>
      <c r="F268" s="67">
        <v>0</v>
      </c>
      <c r="G268" s="67">
        <v>0</v>
      </c>
      <c r="H268" s="77">
        <f t="shared" si="12"/>
        <v>1</v>
      </c>
      <c r="I268" s="76">
        <v>0</v>
      </c>
      <c r="J268" s="76">
        <v>0</v>
      </c>
    </row>
    <row r="269" spans="2:10" x14ac:dyDescent="0.35">
      <c r="B269" s="75" t="s">
        <v>2062</v>
      </c>
      <c r="C269" s="76">
        <v>0</v>
      </c>
      <c r="D269" s="67">
        <v>0</v>
      </c>
      <c r="E269" s="67">
        <v>0</v>
      </c>
      <c r="F269" s="67">
        <v>0</v>
      </c>
      <c r="G269" s="67">
        <v>0</v>
      </c>
      <c r="H269" s="77">
        <f t="shared" si="12"/>
        <v>1</v>
      </c>
      <c r="I269" s="76">
        <v>0</v>
      </c>
      <c r="J269" s="76">
        <v>0</v>
      </c>
    </row>
    <row r="270" spans="2:10" x14ac:dyDescent="0.35">
      <c r="B270" s="75" t="s">
        <v>2063</v>
      </c>
      <c r="C270" s="76">
        <v>0</v>
      </c>
      <c r="D270" s="67">
        <v>0</v>
      </c>
      <c r="E270" s="67">
        <v>0</v>
      </c>
      <c r="F270" s="67">
        <v>0</v>
      </c>
      <c r="G270" s="67">
        <v>0</v>
      </c>
      <c r="H270" s="77">
        <f t="shared" si="12"/>
        <v>1</v>
      </c>
      <c r="I270" s="76">
        <v>0</v>
      </c>
      <c r="J270" s="76">
        <v>0</v>
      </c>
    </row>
    <row r="271" spans="2:10" x14ac:dyDescent="0.35">
      <c r="B271" s="75" t="s">
        <v>2064</v>
      </c>
      <c r="C271" s="76">
        <v>0</v>
      </c>
      <c r="D271" s="67">
        <v>0</v>
      </c>
      <c r="E271" s="67">
        <v>0</v>
      </c>
      <c r="F271" s="67">
        <v>0</v>
      </c>
      <c r="G271" s="67">
        <v>0</v>
      </c>
      <c r="H271" s="77">
        <f t="shared" si="12"/>
        <v>1</v>
      </c>
      <c r="I271" s="76">
        <v>0</v>
      </c>
      <c r="J271" s="76">
        <v>0</v>
      </c>
    </row>
    <row r="272" spans="2:10" x14ac:dyDescent="0.35">
      <c r="B272" s="75" t="s">
        <v>2065</v>
      </c>
      <c r="C272" s="76">
        <v>0</v>
      </c>
      <c r="D272" s="67">
        <v>0</v>
      </c>
      <c r="E272" s="67">
        <v>0</v>
      </c>
      <c r="F272" s="67">
        <v>0</v>
      </c>
      <c r="G272" s="67">
        <v>0</v>
      </c>
      <c r="H272" s="77">
        <f t="shared" si="12"/>
        <v>1</v>
      </c>
      <c r="I272" s="76">
        <v>0</v>
      </c>
      <c r="J272" s="76">
        <v>0</v>
      </c>
    </row>
    <row r="273" spans="2:10" x14ac:dyDescent="0.35">
      <c r="B273" s="75" t="s">
        <v>2066</v>
      </c>
      <c r="C273" s="76">
        <v>0</v>
      </c>
      <c r="D273" s="67">
        <v>0</v>
      </c>
      <c r="E273" s="67">
        <v>0</v>
      </c>
      <c r="F273" s="67">
        <v>0</v>
      </c>
      <c r="G273" s="67">
        <v>0</v>
      </c>
      <c r="H273" s="77">
        <f t="shared" si="11"/>
        <v>1</v>
      </c>
      <c r="I273" s="76">
        <v>0</v>
      </c>
      <c r="J273" s="76">
        <v>0</v>
      </c>
    </row>
    <row r="274" spans="2:10" ht="17.5" customHeight="1" x14ac:dyDescent="0.35">
      <c r="B274" s="155" t="s">
        <v>2067</v>
      </c>
      <c r="C274" s="156">
        <f>SUM(C251:C273)</f>
        <v>0</v>
      </c>
      <c r="D274" s="157"/>
      <c r="E274" s="157"/>
      <c r="F274" s="157"/>
      <c r="G274" s="157"/>
      <c r="H274" s="157"/>
      <c r="I274" s="156">
        <f t="shared" ref="I274:J274" si="13">SUM(I251:I273)</f>
        <v>0</v>
      </c>
      <c r="J274" s="156">
        <f t="shared" si="13"/>
        <v>0</v>
      </c>
    </row>
    <row r="275" spans="2:10" ht="17.5" customHeight="1" x14ac:dyDescent="0.35">
      <c r="B275" s="158" t="s">
        <v>2043</v>
      </c>
      <c r="C275" s="159">
        <f>'Workload Data Entry'!C103</f>
        <v>0</v>
      </c>
      <c r="D275" s="160"/>
      <c r="E275" s="160"/>
      <c r="F275" s="160"/>
      <c r="G275" s="160"/>
      <c r="H275" s="160"/>
      <c r="I275" s="159">
        <f>'Workload Data Entry'!I103</f>
        <v>0</v>
      </c>
      <c r="J275" s="159">
        <f>'Workload Data Entry'!J103</f>
        <v>0</v>
      </c>
    </row>
    <row r="276" spans="2:10" x14ac:dyDescent="0.35">
      <c r="B276" s="38"/>
      <c r="C276" s="3"/>
      <c r="D276" s="78"/>
      <c r="E276" s="78"/>
      <c r="F276" s="78"/>
      <c r="G276" s="78"/>
      <c r="H276" s="78"/>
      <c r="I276" s="3"/>
      <c r="J276" s="3"/>
    </row>
    <row r="277" spans="2:10" ht="60" customHeight="1" x14ac:dyDescent="0.35">
      <c r="B277" s="73" t="s">
        <v>2086</v>
      </c>
      <c r="C277" s="74" t="s">
        <v>191</v>
      </c>
      <c r="D277" s="74" t="s">
        <v>192</v>
      </c>
      <c r="E277" s="74" t="s">
        <v>193</v>
      </c>
      <c r="F277" s="74" t="s">
        <v>194</v>
      </c>
      <c r="G277" s="74" t="s">
        <v>195</v>
      </c>
      <c r="H277" s="74" t="s">
        <v>196</v>
      </c>
      <c r="I277" s="74" t="s">
        <v>197</v>
      </c>
      <c r="J277" s="74" t="s">
        <v>198</v>
      </c>
    </row>
    <row r="278" spans="2:10" x14ac:dyDescent="0.35">
      <c r="B278" s="75" t="s">
        <v>2071</v>
      </c>
      <c r="C278" s="76">
        <v>0</v>
      </c>
      <c r="D278" s="67">
        <v>0</v>
      </c>
      <c r="E278" s="67">
        <v>0</v>
      </c>
      <c r="F278" s="67">
        <v>0</v>
      </c>
      <c r="G278" s="67">
        <v>0</v>
      </c>
      <c r="H278" s="77">
        <f t="shared" ref="H278" si="14">SUM(1-SUM(D278:G278))</f>
        <v>1</v>
      </c>
      <c r="I278" s="76">
        <v>0</v>
      </c>
      <c r="J278" s="76">
        <v>0</v>
      </c>
    </row>
    <row r="279" spans="2:10" x14ac:dyDescent="0.35">
      <c r="B279" s="75" t="s">
        <v>2072</v>
      </c>
      <c r="C279" s="76">
        <v>0</v>
      </c>
      <c r="D279" s="67">
        <v>0</v>
      </c>
      <c r="E279" s="67">
        <v>0</v>
      </c>
      <c r="F279" s="67">
        <v>0</v>
      </c>
      <c r="G279" s="67">
        <v>0</v>
      </c>
      <c r="H279" s="77">
        <f t="shared" ref="H279:H290" si="15">SUM(1-SUM(D279:G279))</f>
        <v>1</v>
      </c>
      <c r="I279" s="76">
        <v>0</v>
      </c>
      <c r="J279" s="76">
        <v>0</v>
      </c>
    </row>
    <row r="280" spans="2:10" x14ac:dyDescent="0.35">
      <c r="B280" s="75" t="s">
        <v>2073</v>
      </c>
      <c r="C280" s="76">
        <v>0</v>
      </c>
      <c r="D280" s="67">
        <v>0</v>
      </c>
      <c r="E280" s="67">
        <v>0</v>
      </c>
      <c r="F280" s="67">
        <v>0</v>
      </c>
      <c r="G280" s="67">
        <v>0</v>
      </c>
      <c r="H280" s="77">
        <f t="shared" si="15"/>
        <v>1</v>
      </c>
      <c r="I280" s="76">
        <v>0</v>
      </c>
      <c r="J280" s="76">
        <v>0</v>
      </c>
    </row>
    <row r="281" spans="2:10" x14ac:dyDescent="0.35">
      <c r="B281" s="75" t="s">
        <v>2074</v>
      </c>
      <c r="C281" s="76">
        <v>0</v>
      </c>
      <c r="D281" s="67">
        <v>0</v>
      </c>
      <c r="E281" s="67">
        <v>0</v>
      </c>
      <c r="F281" s="67">
        <v>0</v>
      </c>
      <c r="G281" s="67">
        <v>0</v>
      </c>
      <c r="H281" s="77">
        <f t="shared" si="15"/>
        <v>1</v>
      </c>
      <c r="I281" s="76">
        <v>0</v>
      </c>
      <c r="J281" s="76">
        <v>0</v>
      </c>
    </row>
    <row r="282" spans="2:10" x14ac:dyDescent="0.35">
      <c r="B282" s="75" t="s">
        <v>2075</v>
      </c>
      <c r="C282" s="76">
        <v>0</v>
      </c>
      <c r="D282" s="67">
        <v>0</v>
      </c>
      <c r="E282" s="67">
        <v>0</v>
      </c>
      <c r="F282" s="67">
        <v>0</v>
      </c>
      <c r="G282" s="67">
        <v>0</v>
      </c>
      <c r="H282" s="77">
        <f t="shared" si="15"/>
        <v>1</v>
      </c>
      <c r="I282" s="76">
        <v>0</v>
      </c>
      <c r="J282" s="76">
        <v>0</v>
      </c>
    </row>
    <row r="283" spans="2:10" x14ac:dyDescent="0.35">
      <c r="B283" s="75" t="s">
        <v>2076</v>
      </c>
      <c r="C283" s="76">
        <v>0</v>
      </c>
      <c r="D283" s="67">
        <v>0</v>
      </c>
      <c r="E283" s="67">
        <v>0</v>
      </c>
      <c r="F283" s="67">
        <v>0</v>
      </c>
      <c r="G283" s="67">
        <v>0</v>
      </c>
      <c r="H283" s="77">
        <f t="shared" si="15"/>
        <v>1</v>
      </c>
      <c r="I283" s="76">
        <v>0</v>
      </c>
      <c r="J283" s="76">
        <v>0</v>
      </c>
    </row>
    <row r="284" spans="2:10" x14ac:dyDescent="0.35">
      <c r="B284" s="75" t="s">
        <v>2077</v>
      </c>
      <c r="C284" s="76">
        <v>0</v>
      </c>
      <c r="D284" s="67">
        <v>0</v>
      </c>
      <c r="E284" s="67">
        <v>0</v>
      </c>
      <c r="F284" s="67">
        <v>0</v>
      </c>
      <c r="G284" s="67">
        <v>0</v>
      </c>
      <c r="H284" s="77">
        <f t="shared" si="15"/>
        <v>1</v>
      </c>
      <c r="I284" s="76">
        <v>0</v>
      </c>
      <c r="J284" s="76">
        <v>0</v>
      </c>
    </row>
    <row r="285" spans="2:10" x14ac:dyDescent="0.35">
      <c r="B285" s="75" t="s">
        <v>2078</v>
      </c>
      <c r="C285" s="76">
        <v>0</v>
      </c>
      <c r="D285" s="67">
        <v>0</v>
      </c>
      <c r="E285" s="67">
        <v>0</v>
      </c>
      <c r="F285" s="67">
        <v>0</v>
      </c>
      <c r="G285" s="67">
        <v>0</v>
      </c>
      <c r="H285" s="77">
        <f t="shared" si="15"/>
        <v>1</v>
      </c>
      <c r="I285" s="76">
        <v>0</v>
      </c>
      <c r="J285" s="76">
        <v>0</v>
      </c>
    </row>
    <row r="286" spans="2:10" x14ac:dyDescent="0.35">
      <c r="B286" s="75" t="s">
        <v>2079</v>
      </c>
      <c r="C286" s="76">
        <v>0</v>
      </c>
      <c r="D286" s="67">
        <v>0</v>
      </c>
      <c r="E286" s="67">
        <v>0</v>
      </c>
      <c r="F286" s="67">
        <v>0</v>
      </c>
      <c r="G286" s="67">
        <v>0</v>
      </c>
      <c r="H286" s="77">
        <f t="shared" si="15"/>
        <v>1</v>
      </c>
      <c r="I286" s="76">
        <v>0</v>
      </c>
      <c r="J286" s="76">
        <v>0</v>
      </c>
    </row>
    <row r="287" spans="2:10" x14ac:dyDescent="0.35">
      <c r="B287" s="75" t="s">
        <v>2080</v>
      </c>
      <c r="C287" s="76">
        <v>0</v>
      </c>
      <c r="D287" s="67">
        <v>0</v>
      </c>
      <c r="E287" s="67">
        <v>0</v>
      </c>
      <c r="F287" s="67">
        <v>0</v>
      </c>
      <c r="G287" s="67">
        <v>0</v>
      </c>
      <c r="H287" s="77">
        <f t="shared" si="15"/>
        <v>1</v>
      </c>
      <c r="I287" s="76">
        <v>0</v>
      </c>
      <c r="J287" s="76">
        <v>0</v>
      </c>
    </row>
    <row r="288" spans="2:10" x14ac:dyDescent="0.35">
      <c r="B288" s="75" t="s">
        <v>2081</v>
      </c>
      <c r="C288" s="76">
        <v>0</v>
      </c>
      <c r="D288" s="67">
        <v>0</v>
      </c>
      <c r="E288" s="67">
        <v>0</v>
      </c>
      <c r="F288" s="67">
        <v>0</v>
      </c>
      <c r="G288" s="67">
        <v>0</v>
      </c>
      <c r="H288" s="77">
        <f t="shared" si="15"/>
        <v>1</v>
      </c>
      <c r="I288" s="76">
        <v>0</v>
      </c>
      <c r="J288" s="76">
        <v>0</v>
      </c>
    </row>
    <row r="289" spans="2:10" x14ac:dyDescent="0.35">
      <c r="B289" s="75" t="s">
        <v>2082</v>
      </c>
      <c r="C289" s="76">
        <v>0</v>
      </c>
      <c r="D289" s="67">
        <v>0</v>
      </c>
      <c r="E289" s="67">
        <v>0</v>
      </c>
      <c r="F289" s="67">
        <v>0</v>
      </c>
      <c r="G289" s="67">
        <v>0</v>
      </c>
      <c r="H289" s="77">
        <f t="shared" si="15"/>
        <v>1</v>
      </c>
      <c r="I289" s="76">
        <v>0</v>
      </c>
      <c r="J289" s="76">
        <v>0</v>
      </c>
    </row>
    <row r="290" spans="2:10" x14ac:dyDescent="0.35">
      <c r="B290" s="75" t="s">
        <v>2083</v>
      </c>
      <c r="C290" s="76">
        <v>0</v>
      </c>
      <c r="D290" s="67">
        <v>0</v>
      </c>
      <c r="E290" s="67">
        <v>0</v>
      </c>
      <c r="F290" s="67">
        <v>0</v>
      </c>
      <c r="G290" s="67">
        <v>0</v>
      </c>
      <c r="H290" s="77">
        <f t="shared" si="15"/>
        <v>1</v>
      </c>
      <c r="I290" s="76">
        <v>0</v>
      </c>
      <c r="J290" s="76">
        <v>0</v>
      </c>
    </row>
    <row r="291" spans="2:10" x14ac:dyDescent="0.35">
      <c r="B291" s="75" t="s">
        <v>2084</v>
      </c>
      <c r="C291" s="76">
        <v>0</v>
      </c>
      <c r="D291" s="67">
        <v>0</v>
      </c>
      <c r="E291" s="67">
        <v>0</v>
      </c>
      <c r="F291" s="67">
        <v>0</v>
      </c>
      <c r="G291" s="67">
        <v>0</v>
      </c>
      <c r="H291" s="77">
        <f t="shared" ref="H291" si="16">SUM(1-SUM(D291:G291))</f>
        <v>1</v>
      </c>
      <c r="I291" s="76">
        <v>0</v>
      </c>
      <c r="J291" s="76">
        <v>0</v>
      </c>
    </row>
    <row r="292" spans="2:10" ht="17.5" customHeight="1" x14ac:dyDescent="0.35">
      <c r="B292" s="155" t="s">
        <v>2087</v>
      </c>
      <c r="C292" s="156">
        <f>SUM(C278:C291)</f>
        <v>0</v>
      </c>
      <c r="D292" s="157"/>
      <c r="E292" s="157"/>
      <c r="F292" s="157"/>
      <c r="G292" s="157"/>
      <c r="H292" s="157"/>
      <c r="I292" s="156">
        <f t="shared" ref="I292:J292" si="17">SUM(I278:I291)</f>
        <v>0</v>
      </c>
      <c r="J292" s="156">
        <f t="shared" si="17"/>
        <v>0</v>
      </c>
    </row>
    <row r="293" spans="2:10" ht="17.5" customHeight="1" x14ac:dyDescent="0.35">
      <c r="B293" s="158" t="s">
        <v>2085</v>
      </c>
      <c r="C293" s="159">
        <f>SUM('Workload Data Entry'!C108,'Workload Data Entry'!C111)</f>
        <v>0</v>
      </c>
      <c r="D293" s="160"/>
      <c r="E293" s="160"/>
      <c r="F293" s="160"/>
      <c r="G293" s="160"/>
      <c r="H293" s="160"/>
      <c r="I293" s="159">
        <f>SUM('Workload Data Entry'!I108,'Workload Data Entry'!I111)</f>
        <v>0</v>
      </c>
      <c r="J293" s="159">
        <f>SUM('Workload Data Entry'!J108,'Workload Data Entry'!J111)</f>
        <v>0</v>
      </c>
    </row>
    <row r="294" spans="2:10" x14ac:dyDescent="0.35">
      <c r="B294" s="38"/>
      <c r="C294" s="3"/>
      <c r="D294" s="78"/>
      <c r="E294" s="78"/>
      <c r="F294" s="78"/>
      <c r="G294" s="78"/>
      <c r="H294" s="78"/>
      <c r="I294" s="3"/>
      <c r="J294" s="3"/>
    </row>
    <row r="296" spans="2:10" ht="25" customHeight="1" x14ac:dyDescent="0.35">
      <c r="B296" s="200" t="s">
        <v>187</v>
      </c>
      <c r="C296" s="200"/>
      <c r="D296" s="200"/>
      <c r="E296" s="200"/>
      <c r="F296" s="200"/>
      <c r="G296" s="200"/>
      <c r="H296" s="200"/>
      <c r="I296" s="200"/>
      <c r="J296" s="200"/>
    </row>
    <row r="297" spans="2:10" ht="60" customHeight="1" x14ac:dyDescent="0.35">
      <c r="B297" s="154" t="s">
        <v>2095</v>
      </c>
      <c r="C297" s="84" t="s">
        <v>191</v>
      </c>
      <c r="D297" s="84" t="s">
        <v>192</v>
      </c>
      <c r="E297" s="84" t="s">
        <v>193</v>
      </c>
      <c r="F297" s="84" t="s">
        <v>194</v>
      </c>
      <c r="G297" s="84" t="s">
        <v>195</v>
      </c>
      <c r="H297" s="84" t="s">
        <v>196</v>
      </c>
      <c r="I297" s="84" t="s">
        <v>197</v>
      </c>
      <c r="J297" s="84" t="s">
        <v>198</v>
      </c>
    </row>
    <row r="298" spans="2:10" x14ac:dyDescent="0.35">
      <c r="B298" s="85" t="s">
        <v>2088</v>
      </c>
      <c r="C298" s="76">
        <v>0</v>
      </c>
      <c r="D298" s="67">
        <v>0</v>
      </c>
      <c r="E298" s="67">
        <v>0</v>
      </c>
      <c r="F298" s="67">
        <v>0</v>
      </c>
      <c r="G298" s="67">
        <v>0</v>
      </c>
      <c r="H298" s="86">
        <f t="shared" ref="H298:H304" si="18">SUM(1-SUM(D298:G298))</f>
        <v>1</v>
      </c>
      <c r="I298" s="76">
        <v>0</v>
      </c>
      <c r="J298" s="76">
        <v>0</v>
      </c>
    </row>
    <row r="299" spans="2:10" x14ac:dyDescent="0.35">
      <c r="B299" s="85" t="s">
        <v>2089</v>
      </c>
      <c r="C299" s="76">
        <v>0</v>
      </c>
      <c r="D299" s="67">
        <v>0</v>
      </c>
      <c r="E299" s="67">
        <v>0</v>
      </c>
      <c r="F299" s="67">
        <v>0</v>
      </c>
      <c r="G299" s="67">
        <v>0</v>
      </c>
      <c r="H299" s="86">
        <f t="shared" si="18"/>
        <v>1</v>
      </c>
      <c r="I299" s="76">
        <v>0</v>
      </c>
      <c r="J299" s="76">
        <v>0</v>
      </c>
    </row>
    <row r="300" spans="2:10" x14ac:dyDescent="0.35">
      <c r="B300" s="85" t="s">
        <v>2090</v>
      </c>
      <c r="C300" s="76">
        <v>0</v>
      </c>
      <c r="D300" s="67">
        <v>0</v>
      </c>
      <c r="E300" s="67">
        <v>0</v>
      </c>
      <c r="F300" s="67">
        <v>0</v>
      </c>
      <c r="G300" s="67">
        <v>0</v>
      </c>
      <c r="H300" s="86">
        <f t="shared" si="18"/>
        <v>1</v>
      </c>
      <c r="I300" s="76">
        <v>0</v>
      </c>
      <c r="J300" s="76">
        <v>0</v>
      </c>
    </row>
    <row r="301" spans="2:10" x14ac:dyDescent="0.35">
      <c r="B301" s="85" t="s">
        <v>2091</v>
      </c>
      <c r="C301" s="76">
        <v>0</v>
      </c>
      <c r="D301" s="67">
        <v>0</v>
      </c>
      <c r="E301" s="67">
        <v>0</v>
      </c>
      <c r="F301" s="67">
        <v>0</v>
      </c>
      <c r="G301" s="67">
        <v>0</v>
      </c>
      <c r="H301" s="86">
        <f t="shared" si="18"/>
        <v>1</v>
      </c>
      <c r="I301" s="76">
        <v>0</v>
      </c>
      <c r="J301" s="76">
        <v>0</v>
      </c>
    </row>
    <row r="302" spans="2:10" x14ac:dyDescent="0.35">
      <c r="B302" s="85" t="s">
        <v>2092</v>
      </c>
      <c r="C302" s="76">
        <v>0</v>
      </c>
      <c r="D302" s="67">
        <v>0</v>
      </c>
      <c r="E302" s="67">
        <v>0</v>
      </c>
      <c r="F302" s="67">
        <v>0</v>
      </c>
      <c r="G302" s="67">
        <v>0</v>
      </c>
      <c r="H302" s="86">
        <f t="shared" si="18"/>
        <v>1</v>
      </c>
      <c r="I302" s="76">
        <v>0</v>
      </c>
      <c r="J302" s="76">
        <v>0</v>
      </c>
    </row>
    <row r="303" spans="2:10" x14ac:dyDescent="0.35">
      <c r="B303" s="85" t="s">
        <v>2093</v>
      </c>
      <c r="C303" s="76">
        <v>0</v>
      </c>
      <c r="D303" s="67">
        <v>0</v>
      </c>
      <c r="E303" s="67">
        <v>0</v>
      </c>
      <c r="F303" s="67">
        <v>0</v>
      </c>
      <c r="G303" s="67">
        <v>0</v>
      </c>
      <c r="H303" s="86">
        <f t="shared" si="18"/>
        <v>1</v>
      </c>
      <c r="I303" s="76">
        <v>0</v>
      </c>
      <c r="J303" s="76">
        <v>0</v>
      </c>
    </row>
    <row r="304" spans="2:10" x14ac:dyDescent="0.35">
      <c r="B304" s="85" t="s">
        <v>2094</v>
      </c>
      <c r="C304" s="76">
        <v>0</v>
      </c>
      <c r="D304" s="67">
        <v>0</v>
      </c>
      <c r="E304" s="67">
        <v>0</v>
      </c>
      <c r="F304" s="67">
        <v>0</v>
      </c>
      <c r="G304" s="67">
        <v>0</v>
      </c>
      <c r="H304" s="86">
        <f t="shared" si="18"/>
        <v>1</v>
      </c>
      <c r="I304" s="76">
        <v>0</v>
      </c>
      <c r="J304" s="76">
        <v>0</v>
      </c>
    </row>
    <row r="305" spans="2:10" ht="17.5" customHeight="1" x14ac:dyDescent="0.35">
      <c r="B305" s="161" t="s">
        <v>2122</v>
      </c>
      <c r="C305" s="162">
        <f>SUM(C298:C304)</f>
        <v>0</v>
      </c>
      <c r="D305" s="163"/>
      <c r="E305" s="163"/>
      <c r="F305" s="163"/>
      <c r="G305" s="163"/>
      <c r="H305" s="163"/>
      <c r="I305" s="162">
        <f t="shared" ref="I305:J305" si="19">SUM(I298:I304)</f>
        <v>0</v>
      </c>
      <c r="J305" s="162">
        <f t="shared" si="19"/>
        <v>0</v>
      </c>
    </row>
    <row r="306" spans="2:10" ht="17.5" customHeight="1" x14ac:dyDescent="0.35">
      <c r="B306" s="164" t="s">
        <v>2114</v>
      </c>
      <c r="C306" s="165">
        <f>'Workload Data Entry'!C125</f>
        <v>0</v>
      </c>
      <c r="D306" s="166"/>
      <c r="E306" s="166"/>
      <c r="F306" s="166"/>
      <c r="G306" s="166"/>
      <c r="H306" s="166"/>
      <c r="I306" s="165">
        <f>'Workload Data Entry'!I125</f>
        <v>0</v>
      </c>
      <c r="J306" s="165">
        <f>'Workload Data Entry'!J125</f>
        <v>0</v>
      </c>
    </row>
    <row r="307" spans="2:10" x14ac:dyDescent="0.35">
      <c r="B307" s="38"/>
      <c r="C307" s="3"/>
      <c r="D307" s="3"/>
      <c r="E307" s="3"/>
      <c r="F307" s="3"/>
      <c r="G307" s="3"/>
      <c r="H307" s="3"/>
      <c r="I307" s="3"/>
      <c r="J307" s="3"/>
    </row>
    <row r="308" spans="2:10" ht="60" customHeight="1" x14ac:dyDescent="0.35">
      <c r="B308" s="154" t="s">
        <v>2112</v>
      </c>
      <c r="C308" s="84" t="s">
        <v>191</v>
      </c>
      <c r="D308" s="84" t="s">
        <v>192</v>
      </c>
      <c r="E308" s="84" t="s">
        <v>193</v>
      </c>
      <c r="F308" s="84" t="s">
        <v>194</v>
      </c>
      <c r="G308" s="84" t="s">
        <v>195</v>
      </c>
      <c r="H308" s="84" t="s">
        <v>196</v>
      </c>
      <c r="I308" s="84" t="s">
        <v>197</v>
      </c>
      <c r="J308" s="84" t="s">
        <v>198</v>
      </c>
    </row>
    <row r="309" spans="2:10" x14ac:dyDescent="0.35">
      <c r="B309" s="85" t="s">
        <v>2096</v>
      </c>
      <c r="C309" s="76">
        <v>0</v>
      </c>
      <c r="D309" s="67">
        <v>0</v>
      </c>
      <c r="E309" s="67">
        <v>0</v>
      </c>
      <c r="F309" s="67">
        <v>0</v>
      </c>
      <c r="G309" s="67">
        <v>0</v>
      </c>
      <c r="H309" s="86">
        <f t="shared" ref="H309:H313" si="20">SUM(1-SUM(D309:G309))</f>
        <v>1</v>
      </c>
      <c r="I309" s="76">
        <v>0</v>
      </c>
      <c r="J309" s="76">
        <v>0</v>
      </c>
    </row>
    <row r="310" spans="2:10" x14ac:dyDescent="0.35">
      <c r="B310" s="85" t="s">
        <v>2097</v>
      </c>
      <c r="C310" s="76">
        <v>0</v>
      </c>
      <c r="D310" s="67">
        <v>0</v>
      </c>
      <c r="E310" s="67">
        <v>0</v>
      </c>
      <c r="F310" s="67">
        <v>0</v>
      </c>
      <c r="G310" s="67">
        <v>0</v>
      </c>
      <c r="H310" s="86">
        <f t="shared" si="20"/>
        <v>1</v>
      </c>
      <c r="I310" s="76">
        <v>0</v>
      </c>
      <c r="J310" s="76">
        <v>0</v>
      </c>
    </row>
    <row r="311" spans="2:10" x14ac:dyDescent="0.35">
      <c r="B311" s="85" t="s">
        <v>2098</v>
      </c>
      <c r="C311" s="76">
        <v>0</v>
      </c>
      <c r="D311" s="67">
        <v>0</v>
      </c>
      <c r="E311" s="67">
        <v>0</v>
      </c>
      <c r="F311" s="67">
        <v>0</v>
      </c>
      <c r="G311" s="67">
        <v>0</v>
      </c>
      <c r="H311" s="86">
        <f t="shared" si="20"/>
        <v>1</v>
      </c>
      <c r="I311" s="76">
        <v>0</v>
      </c>
      <c r="J311" s="76">
        <v>0</v>
      </c>
    </row>
    <row r="312" spans="2:10" x14ac:dyDescent="0.35">
      <c r="B312" s="85" t="s">
        <v>2099</v>
      </c>
      <c r="C312" s="76">
        <v>0</v>
      </c>
      <c r="D312" s="67">
        <v>0</v>
      </c>
      <c r="E312" s="67">
        <v>0</v>
      </c>
      <c r="F312" s="67">
        <v>0</v>
      </c>
      <c r="G312" s="67">
        <v>0</v>
      </c>
      <c r="H312" s="86">
        <f t="shared" si="20"/>
        <v>1</v>
      </c>
      <c r="I312" s="76">
        <v>0</v>
      </c>
      <c r="J312" s="76">
        <v>0</v>
      </c>
    </row>
    <row r="313" spans="2:10" x14ac:dyDescent="0.35">
      <c r="B313" s="85" t="s">
        <v>2100</v>
      </c>
      <c r="C313" s="76">
        <v>0</v>
      </c>
      <c r="D313" s="67">
        <v>0</v>
      </c>
      <c r="E313" s="67">
        <v>0</v>
      </c>
      <c r="F313" s="67">
        <v>0</v>
      </c>
      <c r="G313" s="67">
        <v>0</v>
      </c>
      <c r="H313" s="86">
        <f t="shared" si="20"/>
        <v>1</v>
      </c>
      <c r="I313" s="76">
        <v>0</v>
      </c>
      <c r="J313" s="76">
        <v>0</v>
      </c>
    </row>
    <row r="314" spans="2:10" x14ac:dyDescent="0.35">
      <c r="B314" s="85" t="s">
        <v>2101</v>
      </c>
      <c r="C314" s="76">
        <v>0</v>
      </c>
      <c r="D314" s="67">
        <v>0</v>
      </c>
      <c r="E314" s="67">
        <v>0</v>
      </c>
      <c r="F314" s="67">
        <v>0</v>
      </c>
      <c r="G314" s="67">
        <v>0</v>
      </c>
      <c r="H314" s="86">
        <f t="shared" ref="H314:H324" si="21">SUM(1-SUM(D314:G314))</f>
        <v>1</v>
      </c>
      <c r="I314" s="76">
        <v>0</v>
      </c>
      <c r="J314" s="76">
        <v>0</v>
      </c>
    </row>
    <row r="315" spans="2:10" x14ac:dyDescent="0.35">
      <c r="B315" s="85" t="s">
        <v>2102</v>
      </c>
      <c r="C315" s="76">
        <v>0</v>
      </c>
      <c r="D315" s="67">
        <v>0</v>
      </c>
      <c r="E315" s="67">
        <v>0</v>
      </c>
      <c r="F315" s="67">
        <v>0</v>
      </c>
      <c r="G315" s="67">
        <v>0</v>
      </c>
      <c r="H315" s="86">
        <f t="shared" si="21"/>
        <v>1</v>
      </c>
      <c r="I315" s="76">
        <v>0</v>
      </c>
      <c r="J315" s="76">
        <v>0</v>
      </c>
    </row>
    <row r="316" spans="2:10" x14ac:dyDescent="0.35">
      <c r="B316" s="85" t="s">
        <v>2103</v>
      </c>
      <c r="C316" s="76">
        <v>0</v>
      </c>
      <c r="D316" s="67">
        <v>0</v>
      </c>
      <c r="E316" s="67">
        <v>0</v>
      </c>
      <c r="F316" s="67">
        <v>0</v>
      </c>
      <c r="G316" s="67">
        <v>0</v>
      </c>
      <c r="H316" s="86">
        <f t="shared" si="21"/>
        <v>1</v>
      </c>
      <c r="I316" s="76">
        <v>0</v>
      </c>
      <c r="J316" s="76">
        <v>0</v>
      </c>
    </row>
    <row r="317" spans="2:10" x14ac:dyDescent="0.35">
      <c r="B317" s="85" t="s">
        <v>2104</v>
      </c>
      <c r="C317" s="76">
        <v>0</v>
      </c>
      <c r="D317" s="67">
        <v>0</v>
      </c>
      <c r="E317" s="67">
        <v>0</v>
      </c>
      <c r="F317" s="67">
        <v>0</v>
      </c>
      <c r="G317" s="67">
        <v>0</v>
      </c>
      <c r="H317" s="86">
        <f t="shared" si="21"/>
        <v>1</v>
      </c>
      <c r="I317" s="76">
        <v>0</v>
      </c>
      <c r="J317" s="76">
        <v>0</v>
      </c>
    </row>
    <row r="318" spans="2:10" x14ac:dyDescent="0.35">
      <c r="B318" s="85" t="s">
        <v>2105</v>
      </c>
      <c r="C318" s="76">
        <v>0</v>
      </c>
      <c r="D318" s="67">
        <v>0</v>
      </c>
      <c r="E318" s="67">
        <v>0</v>
      </c>
      <c r="F318" s="67">
        <v>0</v>
      </c>
      <c r="G318" s="67">
        <v>0</v>
      </c>
      <c r="H318" s="86">
        <f t="shared" si="21"/>
        <v>1</v>
      </c>
      <c r="I318" s="76">
        <v>0</v>
      </c>
      <c r="J318" s="76">
        <v>0</v>
      </c>
    </row>
    <row r="319" spans="2:10" x14ac:dyDescent="0.35">
      <c r="B319" s="85" t="s">
        <v>2106</v>
      </c>
      <c r="C319" s="76">
        <v>0</v>
      </c>
      <c r="D319" s="67">
        <v>0</v>
      </c>
      <c r="E319" s="67">
        <v>0</v>
      </c>
      <c r="F319" s="67">
        <v>0</v>
      </c>
      <c r="G319" s="67">
        <v>0</v>
      </c>
      <c r="H319" s="86">
        <f t="shared" si="21"/>
        <v>1</v>
      </c>
      <c r="I319" s="76">
        <v>0</v>
      </c>
      <c r="J319" s="76">
        <v>0</v>
      </c>
    </row>
    <row r="320" spans="2:10" x14ac:dyDescent="0.35">
      <c r="B320" s="85" t="s">
        <v>2107</v>
      </c>
      <c r="C320" s="76">
        <v>0</v>
      </c>
      <c r="D320" s="67">
        <v>0</v>
      </c>
      <c r="E320" s="67">
        <v>0</v>
      </c>
      <c r="F320" s="67">
        <v>0</v>
      </c>
      <c r="G320" s="67">
        <v>0</v>
      </c>
      <c r="H320" s="86">
        <f t="shared" si="21"/>
        <v>1</v>
      </c>
      <c r="I320" s="76">
        <v>0</v>
      </c>
      <c r="J320" s="76">
        <v>0</v>
      </c>
    </row>
    <row r="321" spans="2:10" x14ac:dyDescent="0.35">
      <c r="B321" s="85" t="s">
        <v>2108</v>
      </c>
      <c r="C321" s="76">
        <v>0</v>
      </c>
      <c r="D321" s="67">
        <v>0</v>
      </c>
      <c r="E321" s="67">
        <v>0</v>
      </c>
      <c r="F321" s="67">
        <v>0</v>
      </c>
      <c r="G321" s="67">
        <v>0</v>
      </c>
      <c r="H321" s="86">
        <f t="shared" si="21"/>
        <v>1</v>
      </c>
      <c r="I321" s="76">
        <v>0</v>
      </c>
      <c r="J321" s="76">
        <v>0</v>
      </c>
    </row>
    <row r="322" spans="2:10" x14ac:dyDescent="0.35">
      <c r="B322" s="85" t="s">
        <v>2109</v>
      </c>
      <c r="C322" s="76">
        <v>0</v>
      </c>
      <c r="D322" s="67">
        <v>0</v>
      </c>
      <c r="E322" s="67">
        <v>0</v>
      </c>
      <c r="F322" s="67">
        <v>0</v>
      </c>
      <c r="G322" s="67">
        <v>0</v>
      </c>
      <c r="H322" s="86">
        <f t="shared" si="21"/>
        <v>1</v>
      </c>
      <c r="I322" s="76">
        <v>0</v>
      </c>
      <c r="J322" s="76">
        <v>0</v>
      </c>
    </row>
    <row r="323" spans="2:10" x14ac:dyDescent="0.35">
      <c r="B323" s="85" t="s">
        <v>2110</v>
      </c>
      <c r="C323" s="76">
        <v>0</v>
      </c>
      <c r="D323" s="67">
        <v>0</v>
      </c>
      <c r="E323" s="67">
        <v>0</v>
      </c>
      <c r="F323" s="67">
        <v>0</v>
      </c>
      <c r="G323" s="67">
        <v>0</v>
      </c>
      <c r="H323" s="86">
        <f t="shared" si="21"/>
        <v>1</v>
      </c>
      <c r="I323" s="76">
        <v>0</v>
      </c>
      <c r="J323" s="76">
        <v>0</v>
      </c>
    </row>
    <row r="324" spans="2:10" x14ac:dyDescent="0.35">
      <c r="B324" s="85" t="s">
        <v>2111</v>
      </c>
      <c r="C324" s="76">
        <v>0</v>
      </c>
      <c r="D324" s="67">
        <v>0</v>
      </c>
      <c r="E324" s="67">
        <v>0</v>
      </c>
      <c r="F324" s="67">
        <v>0</v>
      </c>
      <c r="G324" s="67">
        <v>0</v>
      </c>
      <c r="H324" s="86">
        <f t="shared" si="21"/>
        <v>1</v>
      </c>
      <c r="I324" s="76">
        <v>0</v>
      </c>
      <c r="J324" s="76">
        <v>0</v>
      </c>
    </row>
    <row r="325" spans="2:10" ht="17.5" customHeight="1" x14ac:dyDescent="0.35">
      <c r="B325" s="161" t="s">
        <v>2121</v>
      </c>
      <c r="C325" s="162">
        <f>SUM(C309:C324)</f>
        <v>0</v>
      </c>
      <c r="D325" s="163"/>
      <c r="E325" s="163"/>
      <c r="F325" s="163"/>
      <c r="G325" s="163"/>
      <c r="H325" s="163"/>
      <c r="I325" s="162">
        <f t="shared" ref="I325:J325" si="22">SUM(I309:I324)</f>
        <v>0</v>
      </c>
      <c r="J325" s="162">
        <f t="shared" si="22"/>
        <v>0</v>
      </c>
    </row>
    <row r="326" spans="2:10" ht="17.5" customHeight="1" x14ac:dyDescent="0.35">
      <c r="B326" s="164" t="s">
        <v>2113</v>
      </c>
      <c r="C326" s="165">
        <f>'Workload Data Entry'!C134</f>
        <v>0</v>
      </c>
      <c r="D326" s="166"/>
      <c r="E326" s="166"/>
      <c r="F326" s="166"/>
      <c r="G326" s="166"/>
      <c r="H326" s="166"/>
      <c r="I326" s="165">
        <f>'Workload Data Entry'!I134</f>
        <v>0</v>
      </c>
      <c r="J326" s="165">
        <f>'Workload Data Entry'!J134</f>
        <v>0</v>
      </c>
    </row>
    <row r="327" spans="2:10" x14ac:dyDescent="0.35">
      <c r="B327" s="38"/>
      <c r="C327" s="3"/>
      <c r="D327" s="3"/>
      <c r="E327" s="3"/>
      <c r="F327" s="3"/>
      <c r="G327" s="3"/>
      <c r="H327" s="3"/>
      <c r="I327" s="3"/>
      <c r="J327" s="3"/>
    </row>
    <row r="328" spans="2:10" ht="60" customHeight="1" x14ac:dyDescent="0.35">
      <c r="B328" s="154" t="s">
        <v>2284</v>
      </c>
      <c r="C328" s="84" t="s">
        <v>191</v>
      </c>
      <c r="D328" s="84" t="s">
        <v>192</v>
      </c>
      <c r="E328" s="84" t="s">
        <v>193</v>
      </c>
      <c r="F328" s="84" t="s">
        <v>194</v>
      </c>
      <c r="G328" s="84" t="s">
        <v>195</v>
      </c>
      <c r="H328" s="84" t="s">
        <v>196</v>
      </c>
      <c r="I328" s="84" t="s">
        <v>197</v>
      </c>
      <c r="J328" s="84" t="s">
        <v>198</v>
      </c>
    </row>
    <row r="329" spans="2:10" x14ac:dyDescent="0.35">
      <c r="B329" s="85" t="s">
        <v>2115</v>
      </c>
      <c r="C329" s="76">
        <v>0</v>
      </c>
      <c r="D329" s="67">
        <v>0</v>
      </c>
      <c r="E329" s="67">
        <v>0</v>
      </c>
      <c r="F329" s="67">
        <v>0</v>
      </c>
      <c r="G329" s="67">
        <v>0</v>
      </c>
      <c r="H329" s="86">
        <f t="shared" ref="H329:H334" si="23">SUM(1-SUM(D329:G329))</f>
        <v>1</v>
      </c>
      <c r="I329" s="76">
        <v>0</v>
      </c>
      <c r="J329" s="76">
        <v>0</v>
      </c>
    </row>
    <row r="330" spans="2:10" x14ac:dyDescent="0.35">
      <c r="B330" s="85" t="s">
        <v>2116</v>
      </c>
      <c r="C330" s="76">
        <v>0</v>
      </c>
      <c r="D330" s="67">
        <v>0</v>
      </c>
      <c r="E330" s="67">
        <v>0</v>
      </c>
      <c r="F330" s="67">
        <v>0</v>
      </c>
      <c r="G330" s="67">
        <v>0</v>
      </c>
      <c r="H330" s="86">
        <f t="shared" si="23"/>
        <v>1</v>
      </c>
      <c r="I330" s="76">
        <v>0</v>
      </c>
      <c r="J330" s="76">
        <v>0</v>
      </c>
    </row>
    <row r="331" spans="2:10" x14ac:dyDescent="0.35">
      <c r="B331" s="85" t="s">
        <v>2117</v>
      </c>
      <c r="C331" s="76">
        <v>0</v>
      </c>
      <c r="D331" s="67">
        <v>0</v>
      </c>
      <c r="E331" s="67">
        <v>0</v>
      </c>
      <c r="F331" s="67">
        <v>0</v>
      </c>
      <c r="G331" s="67">
        <v>0</v>
      </c>
      <c r="H331" s="86">
        <f t="shared" si="23"/>
        <v>1</v>
      </c>
      <c r="I331" s="76">
        <v>0</v>
      </c>
      <c r="J331" s="76">
        <v>0</v>
      </c>
    </row>
    <row r="332" spans="2:10" x14ac:dyDescent="0.35">
      <c r="B332" s="85" t="s">
        <v>2118</v>
      </c>
      <c r="C332" s="76">
        <v>0</v>
      </c>
      <c r="D332" s="67">
        <v>0</v>
      </c>
      <c r="E332" s="67">
        <v>0</v>
      </c>
      <c r="F332" s="67">
        <v>0</v>
      </c>
      <c r="G332" s="67">
        <v>0</v>
      </c>
      <c r="H332" s="86">
        <f t="shared" si="23"/>
        <v>1</v>
      </c>
      <c r="I332" s="76">
        <v>0</v>
      </c>
      <c r="J332" s="76">
        <v>0</v>
      </c>
    </row>
    <row r="333" spans="2:10" x14ac:dyDescent="0.35">
      <c r="B333" s="85" t="s">
        <v>2119</v>
      </c>
      <c r="C333" s="76">
        <v>0</v>
      </c>
      <c r="D333" s="67">
        <v>0</v>
      </c>
      <c r="E333" s="67">
        <v>0</v>
      </c>
      <c r="F333" s="67">
        <v>0</v>
      </c>
      <c r="G333" s="67">
        <v>0</v>
      </c>
      <c r="H333" s="86">
        <f t="shared" si="23"/>
        <v>1</v>
      </c>
      <c r="I333" s="76">
        <v>0</v>
      </c>
      <c r="J333" s="76">
        <v>0</v>
      </c>
    </row>
    <row r="334" spans="2:10" x14ac:dyDescent="0.35">
      <c r="B334" s="85" t="s">
        <v>2120</v>
      </c>
      <c r="C334" s="76">
        <v>0</v>
      </c>
      <c r="D334" s="67">
        <v>0</v>
      </c>
      <c r="E334" s="67">
        <v>0</v>
      </c>
      <c r="F334" s="67">
        <v>0</v>
      </c>
      <c r="G334" s="67">
        <v>0</v>
      </c>
      <c r="H334" s="86">
        <f t="shared" si="23"/>
        <v>1</v>
      </c>
      <c r="I334" s="76">
        <v>0</v>
      </c>
      <c r="J334" s="76">
        <v>0</v>
      </c>
    </row>
    <row r="335" spans="2:10" x14ac:dyDescent="0.35">
      <c r="B335" s="85" t="s">
        <v>2123</v>
      </c>
      <c r="C335" s="76">
        <v>0</v>
      </c>
      <c r="D335" s="67">
        <v>0</v>
      </c>
      <c r="E335" s="67">
        <v>0</v>
      </c>
      <c r="F335" s="67">
        <v>0</v>
      </c>
      <c r="G335" s="67">
        <v>0</v>
      </c>
      <c r="H335" s="86">
        <f>SUM(1-SUM(D335:G335))</f>
        <v>1</v>
      </c>
      <c r="I335" s="76">
        <v>0</v>
      </c>
      <c r="J335" s="76">
        <v>0</v>
      </c>
    </row>
    <row r="336" spans="2:10" ht="17.5" customHeight="1" x14ac:dyDescent="0.35">
      <c r="B336" s="161" t="s">
        <v>2280</v>
      </c>
      <c r="C336" s="162">
        <f>SUM(C329:C335)</f>
        <v>0</v>
      </c>
      <c r="D336" s="163"/>
      <c r="E336" s="163"/>
      <c r="F336" s="163"/>
      <c r="G336" s="163"/>
      <c r="H336" s="163"/>
      <c r="I336" s="162">
        <f t="shared" ref="I336:J336" si="24">SUM(I329:I335)</f>
        <v>0</v>
      </c>
      <c r="J336" s="162">
        <f t="shared" si="24"/>
        <v>0</v>
      </c>
    </row>
    <row r="337" spans="2:10" ht="17.5" customHeight="1" x14ac:dyDescent="0.35">
      <c r="B337" s="164" t="s">
        <v>2281</v>
      </c>
      <c r="C337" s="165">
        <f>'Workload Data Entry'!C137</f>
        <v>0</v>
      </c>
      <c r="D337" s="166"/>
      <c r="E337" s="166"/>
      <c r="F337" s="166"/>
      <c r="G337" s="166"/>
      <c r="H337" s="166"/>
      <c r="I337" s="165">
        <f>'Workload Data Entry'!I137</f>
        <v>0</v>
      </c>
      <c r="J337" s="165">
        <f>'Workload Data Entry'!J137</f>
        <v>0</v>
      </c>
    </row>
    <row r="338" spans="2:10" x14ac:dyDescent="0.35">
      <c r="B338" s="38"/>
      <c r="C338" s="3"/>
      <c r="D338" s="3"/>
      <c r="E338" s="3"/>
      <c r="F338" s="3"/>
      <c r="G338" s="3"/>
      <c r="H338" s="3"/>
      <c r="I338" s="3"/>
      <c r="J338" s="3"/>
    </row>
    <row r="339" spans="2:10" ht="60" customHeight="1" x14ac:dyDescent="0.35">
      <c r="B339" s="154" t="s">
        <v>2285</v>
      </c>
      <c r="C339" s="84" t="s">
        <v>191</v>
      </c>
      <c r="D339" s="84" t="s">
        <v>192</v>
      </c>
      <c r="E339" s="84" t="s">
        <v>193</v>
      </c>
      <c r="F339" s="84" t="s">
        <v>194</v>
      </c>
      <c r="G339" s="84" t="s">
        <v>195</v>
      </c>
      <c r="H339" s="84" t="s">
        <v>196</v>
      </c>
      <c r="I339" s="84" t="s">
        <v>197</v>
      </c>
      <c r="J339" s="84" t="s">
        <v>198</v>
      </c>
    </row>
    <row r="340" spans="2:10" x14ac:dyDescent="0.35">
      <c r="B340" s="85" t="s">
        <v>2124</v>
      </c>
      <c r="C340" s="76">
        <v>0</v>
      </c>
      <c r="D340" s="67">
        <v>0</v>
      </c>
      <c r="E340" s="67">
        <v>0</v>
      </c>
      <c r="F340" s="67">
        <v>0</v>
      </c>
      <c r="G340" s="67">
        <v>0</v>
      </c>
      <c r="H340" s="86">
        <f t="shared" ref="H340:H341" si="25">SUM(1-SUM(D340:G340))</f>
        <v>1</v>
      </c>
      <c r="I340" s="76">
        <v>0</v>
      </c>
      <c r="J340" s="76">
        <v>0</v>
      </c>
    </row>
    <row r="341" spans="2:10" x14ac:dyDescent="0.35">
      <c r="B341" s="85" t="s">
        <v>2125</v>
      </c>
      <c r="C341" s="76">
        <v>0</v>
      </c>
      <c r="D341" s="67">
        <v>0</v>
      </c>
      <c r="E341" s="67">
        <v>0</v>
      </c>
      <c r="F341" s="67">
        <v>0</v>
      </c>
      <c r="G341" s="67">
        <v>0</v>
      </c>
      <c r="H341" s="86">
        <f t="shared" si="25"/>
        <v>1</v>
      </c>
      <c r="I341" s="76">
        <v>0</v>
      </c>
      <c r="J341" s="76">
        <v>0</v>
      </c>
    </row>
    <row r="342" spans="2:10" ht="17.5" customHeight="1" x14ac:dyDescent="0.35">
      <c r="B342" s="161" t="s">
        <v>2139</v>
      </c>
      <c r="C342" s="162">
        <f>SUM(C340:C341)</f>
        <v>0</v>
      </c>
      <c r="D342" s="163"/>
      <c r="E342" s="163"/>
      <c r="F342" s="163"/>
      <c r="G342" s="163"/>
      <c r="H342" s="163"/>
      <c r="I342" s="162">
        <f t="shared" ref="I342:J342" si="26">SUM(I340:I341)</f>
        <v>0</v>
      </c>
      <c r="J342" s="162">
        <f t="shared" si="26"/>
        <v>0</v>
      </c>
    </row>
    <row r="343" spans="2:10" ht="17.5" customHeight="1" x14ac:dyDescent="0.35">
      <c r="B343" s="164" t="s">
        <v>2126</v>
      </c>
      <c r="C343" s="165">
        <f>'Workload Data Entry'!C142</f>
        <v>0</v>
      </c>
      <c r="D343" s="166"/>
      <c r="E343" s="166"/>
      <c r="F343" s="166"/>
      <c r="G343" s="166"/>
      <c r="H343" s="166"/>
      <c r="I343" s="165">
        <f>'Workload Data Entry'!I142</f>
        <v>0</v>
      </c>
      <c r="J343" s="165">
        <f>'Workload Data Entry'!J142</f>
        <v>0</v>
      </c>
    </row>
    <row r="344" spans="2:10" x14ac:dyDescent="0.35">
      <c r="B344" s="38"/>
      <c r="C344" s="3"/>
      <c r="D344" s="3"/>
      <c r="E344" s="3"/>
      <c r="F344" s="3"/>
      <c r="G344" s="3"/>
      <c r="H344" s="3"/>
      <c r="I344" s="3"/>
      <c r="J344" s="3"/>
    </row>
    <row r="345" spans="2:10" ht="60" customHeight="1" x14ac:dyDescent="0.35">
      <c r="B345" s="154" t="s">
        <v>2286</v>
      </c>
      <c r="C345" s="84" t="s">
        <v>191</v>
      </c>
      <c r="D345" s="84" t="s">
        <v>192</v>
      </c>
      <c r="E345" s="84" t="s">
        <v>193</v>
      </c>
      <c r="F345" s="84" t="s">
        <v>194</v>
      </c>
      <c r="G345" s="84" t="s">
        <v>195</v>
      </c>
      <c r="H345" s="84" t="s">
        <v>196</v>
      </c>
      <c r="I345" s="84" t="s">
        <v>197</v>
      </c>
      <c r="J345" s="84" t="s">
        <v>198</v>
      </c>
    </row>
    <row r="346" spans="2:10" x14ac:dyDescent="0.35">
      <c r="B346" s="85" t="s">
        <v>209</v>
      </c>
      <c r="C346" s="76">
        <v>0</v>
      </c>
      <c r="D346" s="67">
        <v>0</v>
      </c>
      <c r="E346" s="67">
        <v>0</v>
      </c>
      <c r="F346" s="67">
        <v>0</v>
      </c>
      <c r="G346" s="67">
        <v>0</v>
      </c>
      <c r="H346" s="86">
        <f t="shared" ref="H346:H358" si="27">SUM(1-SUM(D346:G346))</f>
        <v>1</v>
      </c>
      <c r="I346" s="76">
        <v>0</v>
      </c>
      <c r="J346" s="76">
        <v>0</v>
      </c>
    </row>
    <row r="347" spans="2:10" x14ac:dyDescent="0.35">
      <c r="B347" s="85" t="s">
        <v>2127</v>
      </c>
      <c r="C347" s="76">
        <v>0</v>
      </c>
      <c r="D347" s="67">
        <v>0</v>
      </c>
      <c r="E347" s="67">
        <v>0</v>
      </c>
      <c r="F347" s="67">
        <v>0</v>
      </c>
      <c r="G347" s="67">
        <v>0</v>
      </c>
      <c r="H347" s="86">
        <f t="shared" ref="H347:H357" si="28">SUM(1-SUM(D347:G347))</f>
        <v>1</v>
      </c>
      <c r="I347" s="76">
        <v>0</v>
      </c>
      <c r="J347" s="76">
        <v>0</v>
      </c>
    </row>
    <row r="348" spans="2:10" x14ac:dyDescent="0.35">
      <c r="B348" s="85" t="s">
        <v>2128</v>
      </c>
      <c r="C348" s="76">
        <v>0</v>
      </c>
      <c r="D348" s="67">
        <v>0</v>
      </c>
      <c r="E348" s="67">
        <v>0</v>
      </c>
      <c r="F348" s="67">
        <v>0</v>
      </c>
      <c r="G348" s="67">
        <v>0</v>
      </c>
      <c r="H348" s="86">
        <f t="shared" si="28"/>
        <v>1</v>
      </c>
      <c r="I348" s="76">
        <v>0</v>
      </c>
      <c r="J348" s="76">
        <v>0</v>
      </c>
    </row>
    <row r="349" spans="2:10" x14ac:dyDescent="0.35">
      <c r="B349" s="85" t="s">
        <v>2129</v>
      </c>
      <c r="C349" s="76">
        <v>0</v>
      </c>
      <c r="D349" s="67">
        <v>0</v>
      </c>
      <c r="E349" s="67">
        <v>0</v>
      </c>
      <c r="F349" s="67">
        <v>0</v>
      </c>
      <c r="G349" s="67">
        <v>0</v>
      </c>
      <c r="H349" s="86">
        <f t="shared" si="28"/>
        <v>1</v>
      </c>
      <c r="I349" s="76">
        <v>0</v>
      </c>
      <c r="J349" s="76">
        <v>0</v>
      </c>
    </row>
    <row r="350" spans="2:10" x14ac:dyDescent="0.35">
      <c r="B350" s="85" t="s">
        <v>2130</v>
      </c>
      <c r="C350" s="76">
        <v>0</v>
      </c>
      <c r="D350" s="67">
        <v>0</v>
      </c>
      <c r="E350" s="67">
        <v>0</v>
      </c>
      <c r="F350" s="67">
        <v>0</v>
      </c>
      <c r="G350" s="67">
        <v>0</v>
      </c>
      <c r="H350" s="86">
        <f t="shared" si="28"/>
        <v>1</v>
      </c>
      <c r="I350" s="76">
        <v>0</v>
      </c>
      <c r="J350" s="76">
        <v>0</v>
      </c>
    </row>
    <row r="351" spans="2:10" x14ac:dyDescent="0.35">
      <c r="B351" s="85" t="s">
        <v>2131</v>
      </c>
      <c r="C351" s="76">
        <v>0</v>
      </c>
      <c r="D351" s="67">
        <v>0</v>
      </c>
      <c r="E351" s="67">
        <v>0</v>
      </c>
      <c r="F351" s="67">
        <v>0</v>
      </c>
      <c r="G351" s="67">
        <v>0</v>
      </c>
      <c r="H351" s="86">
        <f t="shared" si="28"/>
        <v>1</v>
      </c>
      <c r="I351" s="76">
        <v>0</v>
      </c>
      <c r="J351" s="76">
        <v>0</v>
      </c>
    </row>
    <row r="352" spans="2:10" x14ac:dyDescent="0.35">
      <c r="B352" s="85" t="s">
        <v>2132</v>
      </c>
      <c r="C352" s="76">
        <v>0</v>
      </c>
      <c r="D352" s="67">
        <v>0</v>
      </c>
      <c r="E352" s="67">
        <v>0</v>
      </c>
      <c r="F352" s="67">
        <v>0</v>
      </c>
      <c r="G352" s="67">
        <v>0</v>
      </c>
      <c r="H352" s="86">
        <f t="shared" si="28"/>
        <v>1</v>
      </c>
      <c r="I352" s="76">
        <v>0</v>
      </c>
      <c r="J352" s="76">
        <v>0</v>
      </c>
    </row>
    <row r="353" spans="2:10" x14ac:dyDescent="0.35">
      <c r="B353" s="85" t="s">
        <v>2133</v>
      </c>
      <c r="C353" s="76">
        <v>0</v>
      </c>
      <c r="D353" s="67">
        <v>0</v>
      </c>
      <c r="E353" s="67">
        <v>0</v>
      </c>
      <c r="F353" s="67">
        <v>0</v>
      </c>
      <c r="G353" s="67">
        <v>0</v>
      </c>
      <c r="H353" s="86">
        <f t="shared" si="28"/>
        <v>1</v>
      </c>
      <c r="I353" s="76">
        <v>0</v>
      </c>
      <c r="J353" s="76">
        <v>0</v>
      </c>
    </row>
    <row r="354" spans="2:10" x14ac:dyDescent="0.35">
      <c r="B354" s="85" t="s">
        <v>2134</v>
      </c>
      <c r="C354" s="76">
        <v>0</v>
      </c>
      <c r="D354" s="67">
        <v>0</v>
      </c>
      <c r="E354" s="67">
        <v>0</v>
      </c>
      <c r="F354" s="67">
        <v>0</v>
      </c>
      <c r="G354" s="67">
        <v>0</v>
      </c>
      <c r="H354" s="86">
        <f t="shared" si="28"/>
        <v>1</v>
      </c>
      <c r="I354" s="76">
        <v>0</v>
      </c>
      <c r="J354" s="76">
        <v>0</v>
      </c>
    </row>
    <row r="355" spans="2:10" x14ac:dyDescent="0.35">
      <c r="B355" s="85" t="s">
        <v>2135</v>
      </c>
      <c r="C355" s="76">
        <v>0</v>
      </c>
      <c r="D355" s="67">
        <v>0</v>
      </c>
      <c r="E355" s="67">
        <v>0</v>
      </c>
      <c r="F355" s="67">
        <v>0</v>
      </c>
      <c r="G355" s="67">
        <v>0</v>
      </c>
      <c r="H355" s="86">
        <f t="shared" si="28"/>
        <v>1</v>
      </c>
      <c r="I355" s="76">
        <v>0</v>
      </c>
      <c r="J355" s="76">
        <v>0</v>
      </c>
    </row>
    <row r="356" spans="2:10" x14ac:dyDescent="0.35">
      <c r="B356" s="85" t="s">
        <v>2136</v>
      </c>
      <c r="C356" s="76">
        <v>0</v>
      </c>
      <c r="D356" s="67">
        <v>0</v>
      </c>
      <c r="E356" s="67">
        <v>0</v>
      </c>
      <c r="F356" s="67">
        <v>0</v>
      </c>
      <c r="G356" s="67">
        <v>0</v>
      </c>
      <c r="H356" s="86">
        <f t="shared" si="28"/>
        <v>1</v>
      </c>
      <c r="I356" s="76">
        <v>0</v>
      </c>
      <c r="J356" s="76">
        <v>0</v>
      </c>
    </row>
    <row r="357" spans="2:10" x14ac:dyDescent="0.35">
      <c r="B357" s="85" t="s">
        <v>2137</v>
      </c>
      <c r="C357" s="76">
        <v>0</v>
      </c>
      <c r="D357" s="67">
        <v>0</v>
      </c>
      <c r="E357" s="67">
        <v>0</v>
      </c>
      <c r="F357" s="67">
        <v>0</v>
      </c>
      <c r="G357" s="67">
        <v>0</v>
      </c>
      <c r="H357" s="86">
        <f t="shared" si="28"/>
        <v>1</v>
      </c>
      <c r="I357" s="76">
        <v>0</v>
      </c>
      <c r="J357" s="76">
        <v>0</v>
      </c>
    </row>
    <row r="358" spans="2:10" x14ac:dyDescent="0.35">
      <c r="B358" s="85" t="s">
        <v>2138</v>
      </c>
      <c r="C358" s="76">
        <v>0</v>
      </c>
      <c r="D358" s="67">
        <v>0</v>
      </c>
      <c r="E358" s="67">
        <v>0</v>
      </c>
      <c r="F358" s="67">
        <v>0</v>
      </c>
      <c r="G358" s="67">
        <v>0</v>
      </c>
      <c r="H358" s="86">
        <f t="shared" si="27"/>
        <v>1</v>
      </c>
      <c r="I358" s="76">
        <v>0</v>
      </c>
      <c r="J358" s="76">
        <v>0</v>
      </c>
    </row>
    <row r="359" spans="2:10" ht="17.5" customHeight="1" x14ac:dyDescent="0.35">
      <c r="B359" s="161" t="s">
        <v>2278</v>
      </c>
      <c r="C359" s="162">
        <f>SUM(C346:C358)</f>
        <v>0</v>
      </c>
      <c r="D359" s="163"/>
      <c r="E359" s="163"/>
      <c r="F359" s="163"/>
      <c r="G359" s="163"/>
      <c r="H359" s="163"/>
      <c r="I359" s="162">
        <f t="shared" ref="I359:J359" si="29">SUM(I346:I358)</f>
        <v>0</v>
      </c>
      <c r="J359" s="162">
        <f t="shared" si="29"/>
        <v>0</v>
      </c>
    </row>
    <row r="360" spans="2:10" ht="17.5" customHeight="1" x14ac:dyDescent="0.35">
      <c r="B360" s="164" t="s">
        <v>2279</v>
      </c>
      <c r="C360" s="165">
        <f>'Workload Data Entry'!C145</f>
        <v>0</v>
      </c>
      <c r="D360" s="166"/>
      <c r="E360" s="166"/>
      <c r="F360" s="166"/>
      <c r="G360" s="166"/>
      <c r="H360" s="166"/>
      <c r="I360" s="165">
        <f>'Workload Data Entry'!I145</f>
        <v>0</v>
      </c>
      <c r="J360" s="165">
        <f>'Workload Data Entry'!J145</f>
        <v>0</v>
      </c>
    </row>
    <row r="361" spans="2:10" x14ac:dyDescent="0.35">
      <c r="B361" s="38"/>
      <c r="C361" s="3"/>
      <c r="D361" s="3"/>
      <c r="E361" s="3"/>
      <c r="F361" s="3"/>
      <c r="G361" s="3"/>
      <c r="H361" s="3"/>
      <c r="I361" s="3"/>
      <c r="J361" s="3"/>
    </row>
    <row r="362" spans="2:10" ht="60" customHeight="1" x14ac:dyDescent="0.35">
      <c r="B362" s="154" t="s">
        <v>2287</v>
      </c>
      <c r="C362" s="84" t="s">
        <v>191</v>
      </c>
      <c r="D362" s="84" t="s">
        <v>192</v>
      </c>
      <c r="E362" s="84" t="s">
        <v>193</v>
      </c>
      <c r="F362" s="84" t="s">
        <v>194</v>
      </c>
      <c r="G362" s="84" t="s">
        <v>195</v>
      </c>
      <c r="H362" s="84" t="s">
        <v>196</v>
      </c>
      <c r="I362" s="84" t="s">
        <v>197</v>
      </c>
      <c r="J362" s="84" t="s">
        <v>198</v>
      </c>
    </row>
    <row r="363" spans="2:10" x14ac:dyDescent="0.35">
      <c r="B363" s="85" t="s">
        <v>2140</v>
      </c>
      <c r="C363" s="76">
        <v>0</v>
      </c>
      <c r="D363" s="67">
        <v>0</v>
      </c>
      <c r="E363" s="67">
        <v>0</v>
      </c>
      <c r="F363" s="67">
        <v>0</v>
      </c>
      <c r="G363" s="67">
        <v>0</v>
      </c>
      <c r="H363" s="86">
        <f t="shared" ref="H363:H366" si="30">SUM(1-SUM(D363:G363))</f>
        <v>1</v>
      </c>
      <c r="I363" s="76">
        <v>0</v>
      </c>
      <c r="J363" s="76">
        <v>0</v>
      </c>
    </row>
    <row r="364" spans="2:10" x14ac:dyDescent="0.35">
      <c r="B364" s="85" t="s">
        <v>2141</v>
      </c>
      <c r="C364" s="76">
        <v>0</v>
      </c>
      <c r="D364" s="67">
        <v>0</v>
      </c>
      <c r="E364" s="67">
        <v>0</v>
      </c>
      <c r="F364" s="67">
        <v>0</v>
      </c>
      <c r="G364" s="67">
        <v>0</v>
      </c>
      <c r="H364" s="86">
        <f t="shared" si="30"/>
        <v>1</v>
      </c>
      <c r="I364" s="76">
        <v>0</v>
      </c>
      <c r="J364" s="76">
        <v>0</v>
      </c>
    </row>
    <row r="365" spans="2:10" x14ac:dyDescent="0.35">
      <c r="B365" s="85" t="s">
        <v>2142</v>
      </c>
      <c r="C365" s="76">
        <v>0</v>
      </c>
      <c r="D365" s="67">
        <v>0</v>
      </c>
      <c r="E365" s="67">
        <v>0</v>
      </c>
      <c r="F365" s="67">
        <v>0</v>
      </c>
      <c r="G365" s="67">
        <v>0</v>
      </c>
      <c r="H365" s="86">
        <f t="shared" si="30"/>
        <v>1</v>
      </c>
      <c r="I365" s="76">
        <v>0</v>
      </c>
      <c r="J365" s="76">
        <v>0</v>
      </c>
    </row>
    <row r="366" spans="2:10" x14ac:dyDescent="0.35">
      <c r="B366" s="85" t="s">
        <v>2143</v>
      </c>
      <c r="C366" s="76">
        <v>0</v>
      </c>
      <c r="D366" s="67">
        <v>0</v>
      </c>
      <c r="E366" s="67">
        <v>0</v>
      </c>
      <c r="F366" s="67">
        <v>0</v>
      </c>
      <c r="G366" s="67">
        <v>0</v>
      </c>
      <c r="H366" s="86">
        <f t="shared" si="30"/>
        <v>1</v>
      </c>
      <c r="I366" s="76">
        <v>0</v>
      </c>
      <c r="J366" s="76">
        <v>0</v>
      </c>
    </row>
    <row r="367" spans="2:10" ht="17.5" customHeight="1" x14ac:dyDescent="0.35">
      <c r="B367" s="161" t="s">
        <v>2144</v>
      </c>
      <c r="C367" s="162">
        <f>SUM(C363:C366)</f>
        <v>0</v>
      </c>
      <c r="D367" s="163"/>
      <c r="E367" s="163"/>
      <c r="F367" s="163"/>
      <c r="G367" s="163"/>
      <c r="H367" s="163"/>
      <c r="I367" s="162">
        <f t="shared" ref="I367:J367" si="31">SUM(I363:I366)</f>
        <v>0</v>
      </c>
      <c r="J367" s="162">
        <f t="shared" si="31"/>
        <v>0</v>
      </c>
    </row>
    <row r="368" spans="2:10" ht="17.5" customHeight="1" x14ac:dyDescent="0.35">
      <c r="B368" s="164" t="s">
        <v>2145</v>
      </c>
      <c r="C368" s="165">
        <f>'Workload Data Entry'!C156</f>
        <v>0</v>
      </c>
      <c r="D368" s="166"/>
      <c r="E368" s="166"/>
      <c r="F368" s="166"/>
      <c r="G368" s="166"/>
      <c r="H368" s="166"/>
      <c r="I368" s="165">
        <f>'Workload Data Entry'!I156</f>
        <v>0</v>
      </c>
      <c r="J368" s="165">
        <f>'Workload Data Entry'!J156</f>
        <v>0</v>
      </c>
    </row>
    <row r="369" spans="2:10" x14ac:dyDescent="0.35">
      <c r="B369" s="38"/>
      <c r="C369" s="3"/>
      <c r="D369" s="3"/>
      <c r="E369" s="3"/>
      <c r="F369" s="3"/>
      <c r="G369" s="3"/>
      <c r="H369" s="3"/>
      <c r="I369" s="3"/>
      <c r="J369" s="3"/>
    </row>
    <row r="370" spans="2:10" ht="60" customHeight="1" x14ac:dyDescent="0.35">
      <c r="B370" s="154" t="s">
        <v>2288</v>
      </c>
      <c r="C370" s="84" t="s">
        <v>191</v>
      </c>
      <c r="D370" s="84" t="s">
        <v>192</v>
      </c>
      <c r="E370" s="84" t="s">
        <v>193</v>
      </c>
      <c r="F370" s="84" t="s">
        <v>194</v>
      </c>
      <c r="G370" s="84" t="s">
        <v>195</v>
      </c>
      <c r="H370" s="84" t="s">
        <v>196</v>
      </c>
      <c r="I370" s="84" t="s">
        <v>197</v>
      </c>
      <c r="J370" s="84" t="s">
        <v>198</v>
      </c>
    </row>
    <row r="371" spans="2:10" x14ac:dyDescent="0.35">
      <c r="B371" s="85" t="s">
        <v>2146</v>
      </c>
      <c r="C371" s="76">
        <v>0</v>
      </c>
      <c r="D371" s="67">
        <v>0</v>
      </c>
      <c r="E371" s="67">
        <v>0</v>
      </c>
      <c r="F371" s="67">
        <v>0</v>
      </c>
      <c r="G371" s="67">
        <v>0</v>
      </c>
      <c r="H371" s="86">
        <f t="shared" ref="H371:H373" si="32">SUM(1-SUM(D371:G371))</f>
        <v>1</v>
      </c>
      <c r="I371" s="76">
        <v>0</v>
      </c>
      <c r="J371" s="76">
        <v>0</v>
      </c>
    </row>
    <row r="372" spans="2:10" x14ac:dyDescent="0.35">
      <c r="B372" s="85" t="s">
        <v>2147</v>
      </c>
      <c r="C372" s="76">
        <v>0</v>
      </c>
      <c r="D372" s="67">
        <v>0</v>
      </c>
      <c r="E372" s="67">
        <v>0</v>
      </c>
      <c r="F372" s="67">
        <v>0</v>
      </c>
      <c r="G372" s="67">
        <v>0</v>
      </c>
      <c r="H372" s="86">
        <f t="shared" si="32"/>
        <v>1</v>
      </c>
      <c r="I372" s="76">
        <v>0</v>
      </c>
      <c r="J372" s="76">
        <v>0</v>
      </c>
    </row>
    <row r="373" spans="2:10" x14ac:dyDescent="0.35">
      <c r="B373" s="85" t="s">
        <v>2148</v>
      </c>
      <c r="C373" s="76">
        <v>0</v>
      </c>
      <c r="D373" s="67">
        <v>0</v>
      </c>
      <c r="E373" s="67">
        <v>0</v>
      </c>
      <c r="F373" s="67">
        <v>0</v>
      </c>
      <c r="G373" s="67">
        <v>0</v>
      </c>
      <c r="H373" s="86">
        <f t="shared" si="32"/>
        <v>1</v>
      </c>
      <c r="I373" s="76">
        <v>0</v>
      </c>
      <c r="J373" s="76">
        <v>0</v>
      </c>
    </row>
    <row r="374" spans="2:10" x14ac:dyDescent="0.35">
      <c r="B374" s="85" t="s">
        <v>2149</v>
      </c>
      <c r="C374" s="76">
        <v>0</v>
      </c>
      <c r="D374" s="67">
        <v>0</v>
      </c>
      <c r="E374" s="67">
        <v>0</v>
      </c>
      <c r="F374" s="67">
        <v>0</v>
      </c>
      <c r="G374" s="67">
        <v>0</v>
      </c>
      <c r="H374" s="86">
        <f>SUM(1-SUM(D374:G374))</f>
        <v>1</v>
      </c>
      <c r="I374" s="76">
        <v>0</v>
      </c>
      <c r="J374" s="76">
        <v>0</v>
      </c>
    </row>
    <row r="375" spans="2:10" ht="17.5" customHeight="1" x14ac:dyDescent="0.35">
      <c r="B375" s="161" t="s">
        <v>2276</v>
      </c>
      <c r="C375" s="162">
        <f>SUM(C371:C374)</f>
        <v>0</v>
      </c>
      <c r="D375" s="163"/>
      <c r="E375" s="163"/>
      <c r="F375" s="163"/>
      <c r="G375" s="163"/>
      <c r="H375" s="163"/>
      <c r="I375" s="162">
        <f t="shared" ref="I375" si="33">SUM(I371:I374)</f>
        <v>0</v>
      </c>
      <c r="J375" s="162">
        <f t="shared" ref="J375" si="34">SUM(J371:J374)</f>
        <v>0</v>
      </c>
    </row>
    <row r="376" spans="2:10" ht="17.5" customHeight="1" x14ac:dyDescent="0.35">
      <c r="B376" s="164" t="s">
        <v>2277</v>
      </c>
      <c r="C376" s="165">
        <f>'Workload Data Entry'!C159</f>
        <v>0</v>
      </c>
      <c r="D376" s="166"/>
      <c r="E376" s="166"/>
      <c r="F376" s="166"/>
      <c r="G376" s="166"/>
      <c r="H376" s="166"/>
      <c r="I376" s="165">
        <f>'Workload Data Entry'!I159</f>
        <v>0</v>
      </c>
      <c r="J376" s="165">
        <f>'Workload Data Entry'!J159</f>
        <v>0</v>
      </c>
    </row>
    <row r="377" spans="2:10" x14ac:dyDescent="0.35">
      <c r="B377" s="38"/>
      <c r="C377" s="3"/>
      <c r="D377" s="3"/>
      <c r="E377" s="3"/>
      <c r="F377" s="3"/>
      <c r="G377" s="3"/>
      <c r="H377" s="3"/>
      <c r="I377" s="3"/>
      <c r="J377" s="3"/>
    </row>
    <row r="378" spans="2:10" ht="60" customHeight="1" x14ac:dyDescent="0.35">
      <c r="B378" s="154" t="s">
        <v>2289</v>
      </c>
      <c r="C378" s="84" t="s">
        <v>191</v>
      </c>
      <c r="D378" s="84" t="s">
        <v>192</v>
      </c>
      <c r="E378" s="84" t="s">
        <v>193</v>
      </c>
      <c r="F378" s="84" t="s">
        <v>194</v>
      </c>
      <c r="G378" s="84" t="s">
        <v>195</v>
      </c>
      <c r="H378" s="84" t="s">
        <v>196</v>
      </c>
      <c r="I378" s="84" t="s">
        <v>197</v>
      </c>
      <c r="J378" s="84" t="s">
        <v>198</v>
      </c>
    </row>
    <row r="379" spans="2:10" x14ac:dyDescent="0.35">
      <c r="B379" s="85" t="s">
        <v>2150</v>
      </c>
      <c r="C379" s="76">
        <v>0</v>
      </c>
      <c r="D379" s="67">
        <v>0</v>
      </c>
      <c r="E379" s="67">
        <v>0</v>
      </c>
      <c r="F379" s="67">
        <v>0</v>
      </c>
      <c r="G379" s="67">
        <v>0</v>
      </c>
      <c r="H379" s="86">
        <f t="shared" ref="H379:H381" si="35">SUM(1-SUM(D379:G379))</f>
        <v>1</v>
      </c>
      <c r="I379" s="76">
        <v>0</v>
      </c>
      <c r="J379" s="76">
        <v>0</v>
      </c>
    </row>
    <row r="380" spans="2:10" x14ac:dyDescent="0.35">
      <c r="B380" s="85" t="s">
        <v>2151</v>
      </c>
      <c r="C380" s="76">
        <v>0</v>
      </c>
      <c r="D380" s="67">
        <v>0</v>
      </c>
      <c r="E380" s="67">
        <v>0</v>
      </c>
      <c r="F380" s="67">
        <v>0</v>
      </c>
      <c r="G380" s="67">
        <v>0</v>
      </c>
      <c r="H380" s="86">
        <f t="shared" si="35"/>
        <v>1</v>
      </c>
      <c r="I380" s="76">
        <v>0</v>
      </c>
      <c r="J380" s="76">
        <v>0</v>
      </c>
    </row>
    <row r="381" spans="2:10" x14ac:dyDescent="0.35">
      <c r="B381" s="85" t="s">
        <v>2135</v>
      </c>
      <c r="C381" s="76">
        <v>0</v>
      </c>
      <c r="D381" s="67">
        <v>0</v>
      </c>
      <c r="E381" s="67">
        <v>0</v>
      </c>
      <c r="F381" s="67">
        <v>0</v>
      </c>
      <c r="G381" s="67">
        <v>0</v>
      </c>
      <c r="H381" s="86">
        <f t="shared" si="35"/>
        <v>1</v>
      </c>
      <c r="I381" s="76">
        <v>0</v>
      </c>
      <c r="J381" s="76">
        <v>0</v>
      </c>
    </row>
    <row r="382" spans="2:10" x14ac:dyDescent="0.35">
      <c r="B382" s="85" t="s">
        <v>2152</v>
      </c>
      <c r="C382" s="76">
        <v>0</v>
      </c>
      <c r="D382" s="67">
        <v>0</v>
      </c>
      <c r="E382" s="67">
        <v>0</v>
      </c>
      <c r="F382" s="67">
        <v>0</v>
      </c>
      <c r="G382" s="67">
        <v>0</v>
      </c>
      <c r="H382" s="86">
        <f>SUM(1-SUM(D382:G382))</f>
        <v>1</v>
      </c>
      <c r="I382" s="76">
        <v>0</v>
      </c>
      <c r="J382" s="76">
        <v>0</v>
      </c>
    </row>
    <row r="383" spans="2:10" ht="17.5" customHeight="1" x14ac:dyDescent="0.35">
      <c r="B383" s="161" t="s">
        <v>2274</v>
      </c>
      <c r="C383" s="162">
        <f>SUM(C379:C382)</f>
        <v>0</v>
      </c>
      <c r="D383" s="163"/>
      <c r="E383" s="163"/>
      <c r="F383" s="163"/>
      <c r="G383" s="163"/>
      <c r="H383" s="163"/>
      <c r="I383" s="162">
        <f t="shared" ref="I383" si="36">SUM(I379:I382)</f>
        <v>0</v>
      </c>
      <c r="J383" s="162">
        <f t="shared" ref="J383" si="37">SUM(J379:J382)</f>
        <v>0</v>
      </c>
    </row>
    <row r="384" spans="2:10" ht="17.5" customHeight="1" x14ac:dyDescent="0.35">
      <c r="B384" s="164" t="s">
        <v>2275</v>
      </c>
      <c r="C384" s="165">
        <f>'Workload Data Entry'!C162</f>
        <v>0</v>
      </c>
      <c r="D384" s="166"/>
      <c r="E384" s="166"/>
      <c r="F384" s="166"/>
      <c r="G384" s="166"/>
      <c r="H384" s="166"/>
      <c r="I384" s="165">
        <f>'Workload Data Entry'!I162</f>
        <v>0</v>
      </c>
      <c r="J384" s="165">
        <f>'Workload Data Entry'!J162</f>
        <v>0</v>
      </c>
    </row>
    <row r="385" spans="2:10" x14ac:dyDescent="0.35">
      <c r="B385" s="38"/>
      <c r="C385" s="3"/>
      <c r="D385" s="3"/>
      <c r="E385" s="3"/>
      <c r="F385" s="3"/>
      <c r="G385" s="3"/>
      <c r="H385" s="3"/>
      <c r="I385" s="3"/>
      <c r="J385" s="3"/>
    </row>
    <row r="386" spans="2:10" ht="60" customHeight="1" x14ac:dyDescent="0.35">
      <c r="B386" s="154" t="s">
        <v>2290</v>
      </c>
      <c r="C386" s="84" t="s">
        <v>191</v>
      </c>
      <c r="D386" s="84" t="s">
        <v>192</v>
      </c>
      <c r="E386" s="84" t="s">
        <v>193</v>
      </c>
      <c r="F386" s="84" t="s">
        <v>194</v>
      </c>
      <c r="G386" s="84" t="s">
        <v>195</v>
      </c>
      <c r="H386" s="84" t="s">
        <v>196</v>
      </c>
      <c r="I386" s="84" t="s">
        <v>197</v>
      </c>
      <c r="J386" s="84" t="s">
        <v>198</v>
      </c>
    </row>
    <row r="387" spans="2:10" x14ac:dyDescent="0.35">
      <c r="B387" s="85" t="s">
        <v>2153</v>
      </c>
      <c r="C387" s="76">
        <v>0</v>
      </c>
      <c r="D387" s="67">
        <v>0</v>
      </c>
      <c r="E387" s="67">
        <v>0</v>
      </c>
      <c r="F387" s="67">
        <v>0</v>
      </c>
      <c r="G387" s="67">
        <v>0</v>
      </c>
      <c r="H387" s="86">
        <f t="shared" ref="H387:H394" si="38">SUM(1-SUM(D387:G387))</f>
        <v>1</v>
      </c>
      <c r="I387" s="76">
        <v>0</v>
      </c>
      <c r="J387" s="76">
        <v>0</v>
      </c>
    </row>
    <row r="388" spans="2:10" x14ac:dyDescent="0.35">
      <c r="B388" s="85" t="s">
        <v>2154</v>
      </c>
      <c r="C388" s="76">
        <v>0</v>
      </c>
      <c r="D388" s="67">
        <v>0</v>
      </c>
      <c r="E388" s="67">
        <v>0</v>
      </c>
      <c r="F388" s="67">
        <v>0</v>
      </c>
      <c r="G388" s="67">
        <v>0</v>
      </c>
      <c r="H388" s="86">
        <f t="shared" si="38"/>
        <v>1</v>
      </c>
      <c r="I388" s="76">
        <v>0</v>
      </c>
      <c r="J388" s="76">
        <v>0</v>
      </c>
    </row>
    <row r="389" spans="2:10" x14ac:dyDescent="0.35">
      <c r="B389" s="85" t="s">
        <v>2155</v>
      </c>
      <c r="C389" s="76">
        <v>0</v>
      </c>
      <c r="D389" s="67">
        <v>0</v>
      </c>
      <c r="E389" s="67">
        <v>0</v>
      </c>
      <c r="F389" s="67">
        <v>0</v>
      </c>
      <c r="G389" s="67">
        <v>0</v>
      </c>
      <c r="H389" s="86">
        <f t="shared" si="38"/>
        <v>1</v>
      </c>
      <c r="I389" s="76">
        <v>0</v>
      </c>
      <c r="J389" s="76">
        <v>0</v>
      </c>
    </row>
    <row r="390" spans="2:10" x14ac:dyDescent="0.35">
      <c r="B390" s="85" t="s">
        <v>2156</v>
      </c>
      <c r="C390" s="76">
        <v>0</v>
      </c>
      <c r="D390" s="67">
        <v>0</v>
      </c>
      <c r="E390" s="67">
        <v>0</v>
      </c>
      <c r="F390" s="67">
        <v>0</v>
      </c>
      <c r="G390" s="67">
        <v>0</v>
      </c>
      <c r="H390" s="86">
        <f t="shared" si="38"/>
        <v>1</v>
      </c>
      <c r="I390" s="76">
        <v>0</v>
      </c>
      <c r="J390" s="76">
        <v>0</v>
      </c>
    </row>
    <row r="391" spans="2:10" x14ac:dyDescent="0.35">
      <c r="B391" s="85" t="s">
        <v>2157</v>
      </c>
      <c r="C391" s="76">
        <v>0</v>
      </c>
      <c r="D391" s="67">
        <v>0</v>
      </c>
      <c r="E391" s="67">
        <v>0</v>
      </c>
      <c r="F391" s="67">
        <v>0</v>
      </c>
      <c r="G391" s="67">
        <v>0</v>
      </c>
      <c r="H391" s="86">
        <f t="shared" si="38"/>
        <v>1</v>
      </c>
      <c r="I391" s="76">
        <v>0</v>
      </c>
      <c r="J391" s="76">
        <v>0</v>
      </c>
    </row>
    <row r="392" spans="2:10" x14ac:dyDescent="0.35">
      <c r="B392" s="85" t="s">
        <v>2158</v>
      </c>
      <c r="C392" s="76">
        <v>0</v>
      </c>
      <c r="D392" s="67">
        <v>0</v>
      </c>
      <c r="E392" s="67">
        <v>0</v>
      </c>
      <c r="F392" s="67">
        <v>0</v>
      </c>
      <c r="G392" s="67">
        <v>0</v>
      </c>
      <c r="H392" s="86">
        <f t="shared" si="38"/>
        <v>1</v>
      </c>
      <c r="I392" s="76">
        <v>0</v>
      </c>
      <c r="J392" s="76">
        <v>0</v>
      </c>
    </row>
    <row r="393" spans="2:10" x14ac:dyDescent="0.35">
      <c r="B393" s="85" t="s">
        <v>2159</v>
      </c>
      <c r="C393" s="76">
        <v>0</v>
      </c>
      <c r="D393" s="67">
        <v>0</v>
      </c>
      <c r="E393" s="67">
        <v>0</v>
      </c>
      <c r="F393" s="67">
        <v>0</v>
      </c>
      <c r="G393" s="67">
        <v>0</v>
      </c>
      <c r="H393" s="86">
        <f t="shared" si="38"/>
        <v>1</v>
      </c>
      <c r="I393" s="76">
        <v>0</v>
      </c>
      <c r="J393" s="76">
        <v>0</v>
      </c>
    </row>
    <row r="394" spans="2:10" x14ac:dyDescent="0.35">
      <c r="B394" s="85" t="s">
        <v>2160</v>
      </c>
      <c r="C394" s="76">
        <v>0</v>
      </c>
      <c r="D394" s="67">
        <v>0</v>
      </c>
      <c r="E394" s="67">
        <v>0</v>
      </c>
      <c r="F394" s="67">
        <v>0</v>
      </c>
      <c r="G394" s="67">
        <v>0</v>
      </c>
      <c r="H394" s="86">
        <f t="shared" si="38"/>
        <v>1</v>
      </c>
      <c r="I394" s="76">
        <v>0</v>
      </c>
      <c r="J394" s="76">
        <v>0</v>
      </c>
    </row>
    <row r="395" spans="2:10" x14ac:dyDescent="0.35">
      <c r="B395" s="85" t="s">
        <v>2161</v>
      </c>
      <c r="C395" s="76">
        <v>0</v>
      </c>
      <c r="D395" s="67">
        <v>0</v>
      </c>
      <c r="E395" s="67">
        <v>0</v>
      </c>
      <c r="F395" s="67">
        <v>0</v>
      </c>
      <c r="G395" s="67">
        <v>0</v>
      </c>
      <c r="H395" s="86">
        <f>SUM(1-SUM(D395:G395))</f>
        <v>1</v>
      </c>
      <c r="I395" s="76">
        <v>0</v>
      </c>
      <c r="J395" s="76">
        <v>0</v>
      </c>
    </row>
    <row r="396" spans="2:10" ht="17.5" customHeight="1" x14ac:dyDescent="0.35">
      <c r="B396" s="161" t="s">
        <v>2162</v>
      </c>
      <c r="C396" s="162">
        <f>SUM(C387:C395)</f>
        <v>0</v>
      </c>
      <c r="D396" s="163"/>
      <c r="E396" s="163"/>
      <c r="F396" s="163"/>
      <c r="G396" s="163"/>
      <c r="H396" s="163"/>
      <c r="I396" s="162">
        <f t="shared" ref="I396:J396" si="39">SUM(I387:I395)</f>
        <v>0</v>
      </c>
      <c r="J396" s="162">
        <f t="shared" si="39"/>
        <v>0</v>
      </c>
    </row>
    <row r="397" spans="2:10" ht="17.5" customHeight="1" x14ac:dyDescent="0.35">
      <c r="B397" s="164" t="s">
        <v>2163</v>
      </c>
      <c r="C397" s="165">
        <f>'Workload Data Entry'!C165</f>
        <v>0</v>
      </c>
      <c r="D397" s="166"/>
      <c r="E397" s="166"/>
      <c r="F397" s="166"/>
      <c r="G397" s="166"/>
      <c r="H397" s="166"/>
      <c r="I397" s="165">
        <f>'Workload Data Entry'!I165</f>
        <v>0</v>
      </c>
      <c r="J397" s="165">
        <f>'Workload Data Entry'!J165</f>
        <v>0</v>
      </c>
    </row>
    <row r="398" spans="2:10" x14ac:dyDescent="0.35">
      <c r="B398" s="38"/>
      <c r="C398" s="3"/>
      <c r="D398" s="3"/>
      <c r="E398" s="3"/>
      <c r="F398" s="3"/>
      <c r="G398" s="3"/>
      <c r="H398" s="3"/>
      <c r="I398" s="3"/>
      <c r="J398" s="3"/>
    </row>
    <row r="399" spans="2:10" ht="60" customHeight="1" x14ac:dyDescent="0.35">
      <c r="B399" s="154" t="s">
        <v>2291</v>
      </c>
      <c r="C399" s="84" t="s">
        <v>191</v>
      </c>
      <c r="D399" s="84" t="s">
        <v>192</v>
      </c>
      <c r="E399" s="84" t="s">
        <v>193</v>
      </c>
      <c r="F399" s="84" t="s">
        <v>194</v>
      </c>
      <c r="G399" s="84" t="s">
        <v>195</v>
      </c>
      <c r="H399" s="84" t="s">
        <v>196</v>
      </c>
      <c r="I399" s="84" t="s">
        <v>197</v>
      </c>
      <c r="J399" s="84" t="s">
        <v>198</v>
      </c>
    </row>
    <row r="400" spans="2:10" x14ac:dyDescent="0.35">
      <c r="B400" s="85" t="s">
        <v>2164</v>
      </c>
      <c r="C400" s="76">
        <v>0</v>
      </c>
      <c r="D400" s="67">
        <v>0</v>
      </c>
      <c r="E400" s="67">
        <v>0</v>
      </c>
      <c r="F400" s="67">
        <v>0</v>
      </c>
      <c r="G400" s="67">
        <v>0</v>
      </c>
      <c r="H400" s="86">
        <f t="shared" ref="H400:H402" si="40">SUM(1-SUM(D400:G400))</f>
        <v>1</v>
      </c>
      <c r="I400" s="76">
        <v>0</v>
      </c>
      <c r="J400" s="76">
        <v>0</v>
      </c>
    </row>
    <row r="401" spans="2:10" x14ac:dyDescent="0.35">
      <c r="B401" s="85" t="s">
        <v>2165</v>
      </c>
      <c r="C401" s="76">
        <v>0</v>
      </c>
      <c r="D401" s="67">
        <v>0</v>
      </c>
      <c r="E401" s="67">
        <v>0</v>
      </c>
      <c r="F401" s="67">
        <v>0</v>
      </c>
      <c r="G401" s="67">
        <v>0</v>
      </c>
      <c r="H401" s="86">
        <f t="shared" si="40"/>
        <v>1</v>
      </c>
      <c r="I401" s="76">
        <v>0</v>
      </c>
      <c r="J401" s="76">
        <v>0</v>
      </c>
    </row>
    <row r="402" spans="2:10" x14ac:dyDescent="0.35">
      <c r="B402" s="85" t="s">
        <v>2166</v>
      </c>
      <c r="C402" s="76">
        <v>0</v>
      </c>
      <c r="D402" s="67">
        <v>0</v>
      </c>
      <c r="E402" s="67">
        <v>0</v>
      </c>
      <c r="F402" s="67">
        <v>0</v>
      </c>
      <c r="G402" s="67">
        <v>0</v>
      </c>
      <c r="H402" s="86">
        <f t="shared" si="40"/>
        <v>1</v>
      </c>
      <c r="I402" s="76">
        <v>0</v>
      </c>
      <c r="J402" s="76">
        <v>0</v>
      </c>
    </row>
    <row r="403" spans="2:10" x14ac:dyDescent="0.35">
      <c r="B403" s="85" t="s">
        <v>2167</v>
      </c>
      <c r="C403" s="76">
        <v>0</v>
      </c>
      <c r="D403" s="67">
        <v>0</v>
      </c>
      <c r="E403" s="67">
        <v>0</v>
      </c>
      <c r="F403" s="67">
        <v>0</v>
      </c>
      <c r="G403" s="67">
        <v>0</v>
      </c>
      <c r="H403" s="86">
        <f>SUM(1-SUM(D403:G403))</f>
        <v>1</v>
      </c>
      <c r="I403" s="76">
        <v>0</v>
      </c>
      <c r="J403" s="76">
        <v>0</v>
      </c>
    </row>
    <row r="404" spans="2:10" ht="17.5" customHeight="1" x14ac:dyDescent="0.35">
      <c r="B404" s="161" t="s">
        <v>2272</v>
      </c>
      <c r="C404" s="162">
        <f>SUM(C400:C403)</f>
        <v>0</v>
      </c>
      <c r="D404" s="163"/>
      <c r="E404" s="163"/>
      <c r="F404" s="163"/>
      <c r="G404" s="163"/>
      <c r="H404" s="163"/>
      <c r="I404" s="162">
        <f t="shared" ref="I404:J404" si="41">SUM(I400:I403)</f>
        <v>0</v>
      </c>
      <c r="J404" s="162">
        <f t="shared" si="41"/>
        <v>0</v>
      </c>
    </row>
    <row r="405" spans="2:10" ht="17.5" customHeight="1" x14ac:dyDescent="0.35">
      <c r="B405" s="164" t="s">
        <v>2273</v>
      </c>
      <c r="C405" s="165">
        <f>'Workload Data Entry'!C168</f>
        <v>0</v>
      </c>
      <c r="D405" s="166"/>
      <c r="E405" s="166"/>
      <c r="F405" s="166"/>
      <c r="G405" s="166"/>
      <c r="H405" s="166"/>
      <c r="I405" s="165">
        <f>'Workload Data Entry'!I168</f>
        <v>0</v>
      </c>
      <c r="J405" s="165">
        <f>'Workload Data Entry'!J168</f>
        <v>0</v>
      </c>
    </row>
    <row r="406" spans="2:10" x14ac:dyDescent="0.35">
      <c r="B406" s="38"/>
      <c r="C406" s="3"/>
      <c r="D406" s="3"/>
      <c r="E406" s="3"/>
      <c r="F406" s="3"/>
      <c r="G406" s="3"/>
      <c r="H406" s="3"/>
      <c r="I406" s="3"/>
      <c r="J406" s="3"/>
    </row>
    <row r="408" spans="2:10" ht="25" customHeight="1" x14ac:dyDescent="0.35">
      <c r="B408" s="201" t="s">
        <v>188</v>
      </c>
      <c r="C408" s="201"/>
      <c r="D408" s="201"/>
      <c r="E408" s="201"/>
      <c r="F408" s="201"/>
      <c r="G408" s="201"/>
      <c r="H408" s="201"/>
      <c r="I408" s="201"/>
      <c r="J408" s="201"/>
    </row>
    <row r="409" spans="2:10" ht="60" customHeight="1" x14ac:dyDescent="0.35">
      <c r="B409" s="91" t="s">
        <v>2292</v>
      </c>
      <c r="C409" s="92" t="s">
        <v>191</v>
      </c>
      <c r="D409" s="92" t="s">
        <v>192</v>
      </c>
      <c r="E409" s="92" t="s">
        <v>193</v>
      </c>
      <c r="F409" s="92" t="s">
        <v>194</v>
      </c>
      <c r="G409" s="92" t="s">
        <v>195</v>
      </c>
      <c r="H409" s="92" t="s">
        <v>196</v>
      </c>
      <c r="I409" s="92" t="s">
        <v>197</v>
      </c>
      <c r="J409" s="92" t="s">
        <v>198</v>
      </c>
    </row>
    <row r="410" spans="2:10" x14ac:dyDescent="0.35">
      <c r="B410" s="93" t="s">
        <v>2168</v>
      </c>
      <c r="C410" s="76">
        <v>0</v>
      </c>
      <c r="D410" s="67">
        <v>0</v>
      </c>
      <c r="E410" s="67">
        <v>0</v>
      </c>
      <c r="F410" s="67">
        <v>0</v>
      </c>
      <c r="G410" s="67">
        <v>0</v>
      </c>
      <c r="H410" s="94">
        <f t="shared" ref="H410:H464" si="42">SUM(1-SUM(D410:G410))</f>
        <v>1</v>
      </c>
      <c r="I410" s="76">
        <v>0</v>
      </c>
      <c r="J410" s="76">
        <v>0</v>
      </c>
    </row>
    <row r="411" spans="2:10" x14ac:dyDescent="0.35">
      <c r="B411" s="93" t="s">
        <v>2169</v>
      </c>
      <c r="C411" s="76">
        <v>0</v>
      </c>
      <c r="D411" s="67">
        <v>0</v>
      </c>
      <c r="E411" s="67">
        <v>0</v>
      </c>
      <c r="F411" s="67">
        <v>0</v>
      </c>
      <c r="G411" s="67">
        <v>0</v>
      </c>
      <c r="H411" s="94">
        <f t="shared" si="42"/>
        <v>1</v>
      </c>
      <c r="I411" s="76">
        <v>0</v>
      </c>
      <c r="J411" s="76">
        <v>0</v>
      </c>
    </row>
    <row r="412" spans="2:10" x14ac:dyDescent="0.35">
      <c r="B412" s="93" t="s">
        <v>2170</v>
      </c>
      <c r="C412" s="76">
        <v>0</v>
      </c>
      <c r="D412" s="67">
        <v>0</v>
      </c>
      <c r="E412" s="67">
        <v>0</v>
      </c>
      <c r="F412" s="67">
        <v>0</v>
      </c>
      <c r="G412" s="67">
        <v>0</v>
      </c>
      <c r="H412" s="94">
        <f t="shared" si="42"/>
        <v>1</v>
      </c>
      <c r="I412" s="76">
        <v>0</v>
      </c>
      <c r="J412" s="76">
        <v>0</v>
      </c>
    </row>
    <row r="413" spans="2:10" x14ac:dyDescent="0.35">
      <c r="B413" s="93" t="s">
        <v>2171</v>
      </c>
      <c r="C413" s="76">
        <v>0</v>
      </c>
      <c r="D413" s="67">
        <v>0</v>
      </c>
      <c r="E413" s="67">
        <v>0</v>
      </c>
      <c r="F413" s="67">
        <v>0</v>
      </c>
      <c r="G413" s="67">
        <v>0</v>
      </c>
      <c r="H413" s="94">
        <f t="shared" si="42"/>
        <v>1</v>
      </c>
      <c r="I413" s="76">
        <v>0</v>
      </c>
      <c r="J413" s="76">
        <v>0</v>
      </c>
    </row>
    <row r="414" spans="2:10" x14ac:dyDescent="0.35">
      <c r="B414" s="93" t="s">
        <v>2172</v>
      </c>
      <c r="C414" s="76">
        <v>0</v>
      </c>
      <c r="D414" s="67">
        <v>0</v>
      </c>
      <c r="E414" s="67">
        <v>0</v>
      </c>
      <c r="F414" s="67">
        <v>0</v>
      </c>
      <c r="G414" s="67">
        <v>0</v>
      </c>
      <c r="H414" s="94">
        <f t="shared" si="42"/>
        <v>1</v>
      </c>
      <c r="I414" s="76">
        <v>0</v>
      </c>
      <c r="J414" s="76">
        <v>0</v>
      </c>
    </row>
    <row r="415" spans="2:10" x14ac:dyDescent="0.35">
      <c r="B415" s="93" t="s">
        <v>2173</v>
      </c>
      <c r="C415" s="76">
        <v>0</v>
      </c>
      <c r="D415" s="67">
        <v>0</v>
      </c>
      <c r="E415" s="67">
        <v>0</v>
      </c>
      <c r="F415" s="67">
        <v>0</v>
      </c>
      <c r="G415" s="67">
        <v>0</v>
      </c>
      <c r="H415" s="94">
        <f t="shared" si="42"/>
        <v>1</v>
      </c>
      <c r="I415" s="76">
        <v>0</v>
      </c>
      <c r="J415" s="76">
        <v>0</v>
      </c>
    </row>
    <row r="416" spans="2:10" x14ac:dyDescent="0.35">
      <c r="B416" s="93" t="s">
        <v>2174</v>
      </c>
      <c r="C416" s="76">
        <v>0</v>
      </c>
      <c r="D416" s="67">
        <v>0</v>
      </c>
      <c r="E416" s="67">
        <v>0</v>
      </c>
      <c r="F416" s="67">
        <v>0</v>
      </c>
      <c r="G416" s="67">
        <v>0</v>
      </c>
      <c r="H416" s="94">
        <f t="shared" si="42"/>
        <v>1</v>
      </c>
      <c r="I416" s="76">
        <v>0</v>
      </c>
      <c r="J416" s="76">
        <v>0</v>
      </c>
    </row>
    <row r="417" spans="2:10" x14ac:dyDescent="0.35">
      <c r="B417" s="93" t="s">
        <v>2175</v>
      </c>
      <c r="C417" s="76">
        <v>0</v>
      </c>
      <c r="D417" s="67">
        <v>0</v>
      </c>
      <c r="E417" s="67">
        <v>0</v>
      </c>
      <c r="F417" s="67">
        <v>0</v>
      </c>
      <c r="G417" s="67">
        <v>0</v>
      </c>
      <c r="H417" s="94">
        <f t="shared" si="42"/>
        <v>1</v>
      </c>
      <c r="I417" s="76">
        <v>0</v>
      </c>
      <c r="J417" s="76">
        <v>0</v>
      </c>
    </row>
    <row r="418" spans="2:10" x14ac:dyDescent="0.35">
      <c r="B418" s="93" t="s">
        <v>2176</v>
      </c>
      <c r="C418" s="76">
        <v>0</v>
      </c>
      <c r="D418" s="67">
        <v>0</v>
      </c>
      <c r="E418" s="67">
        <v>0</v>
      </c>
      <c r="F418" s="67">
        <v>0</v>
      </c>
      <c r="G418" s="67">
        <v>0</v>
      </c>
      <c r="H418" s="94">
        <f t="shared" si="42"/>
        <v>1</v>
      </c>
      <c r="I418" s="76">
        <v>0</v>
      </c>
      <c r="J418" s="76">
        <v>0</v>
      </c>
    </row>
    <row r="419" spans="2:10" x14ac:dyDescent="0.35">
      <c r="B419" s="93" t="s">
        <v>2177</v>
      </c>
      <c r="C419" s="76">
        <v>0</v>
      </c>
      <c r="D419" s="67">
        <v>0</v>
      </c>
      <c r="E419" s="67">
        <v>0</v>
      </c>
      <c r="F419" s="67">
        <v>0</v>
      </c>
      <c r="G419" s="67">
        <v>0</v>
      </c>
      <c r="H419" s="94">
        <f t="shared" si="42"/>
        <v>1</v>
      </c>
      <c r="I419" s="76">
        <v>0</v>
      </c>
      <c r="J419" s="76">
        <v>0</v>
      </c>
    </row>
    <row r="420" spans="2:10" x14ac:dyDescent="0.35">
      <c r="B420" s="93" t="s">
        <v>2178</v>
      </c>
      <c r="C420" s="76">
        <v>0</v>
      </c>
      <c r="D420" s="67">
        <v>0</v>
      </c>
      <c r="E420" s="67">
        <v>0</v>
      </c>
      <c r="F420" s="67">
        <v>0</v>
      </c>
      <c r="G420" s="67">
        <v>0</v>
      </c>
      <c r="H420" s="94">
        <f t="shared" si="42"/>
        <v>1</v>
      </c>
      <c r="I420" s="76">
        <v>0</v>
      </c>
      <c r="J420" s="76">
        <v>0</v>
      </c>
    </row>
    <row r="421" spans="2:10" x14ac:dyDescent="0.35">
      <c r="B421" s="93" t="s">
        <v>2179</v>
      </c>
      <c r="C421" s="76">
        <v>0</v>
      </c>
      <c r="D421" s="67">
        <v>0</v>
      </c>
      <c r="E421" s="67">
        <v>0</v>
      </c>
      <c r="F421" s="67">
        <v>0</v>
      </c>
      <c r="G421" s="67">
        <v>0</v>
      </c>
      <c r="H421" s="94">
        <f t="shared" si="42"/>
        <v>1</v>
      </c>
      <c r="I421" s="76">
        <v>0</v>
      </c>
      <c r="J421" s="76">
        <v>0</v>
      </c>
    </row>
    <row r="422" spans="2:10" x14ac:dyDescent="0.35">
      <c r="B422" s="93" t="s">
        <v>2180</v>
      </c>
      <c r="C422" s="76">
        <v>0</v>
      </c>
      <c r="D422" s="67">
        <v>0</v>
      </c>
      <c r="E422" s="67">
        <v>0</v>
      </c>
      <c r="F422" s="67">
        <v>0</v>
      </c>
      <c r="G422" s="67">
        <v>0</v>
      </c>
      <c r="H422" s="94">
        <f t="shared" si="42"/>
        <v>1</v>
      </c>
      <c r="I422" s="76">
        <v>0</v>
      </c>
      <c r="J422" s="76">
        <v>0</v>
      </c>
    </row>
    <row r="423" spans="2:10" x14ac:dyDescent="0.35">
      <c r="B423" s="93" t="s">
        <v>2181</v>
      </c>
      <c r="C423" s="76">
        <v>0</v>
      </c>
      <c r="D423" s="67">
        <v>0</v>
      </c>
      <c r="E423" s="67">
        <v>0</v>
      </c>
      <c r="F423" s="67">
        <v>0</v>
      </c>
      <c r="G423" s="67">
        <v>0</v>
      </c>
      <c r="H423" s="94">
        <f t="shared" ref="H423:H443" si="43">SUM(1-SUM(D423:G423))</f>
        <v>1</v>
      </c>
      <c r="I423" s="76">
        <v>0</v>
      </c>
      <c r="J423" s="76">
        <v>0</v>
      </c>
    </row>
    <row r="424" spans="2:10" x14ac:dyDescent="0.35">
      <c r="B424" s="93" t="s">
        <v>2182</v>
      </c>
      <c r="C424" s="76">
        <v>0</v>
      </c>
      <c r="D424" s="67">
        <v>0</v>
      </c>
      <c r="E424" s="67">
        <v>0</v>
      </c>
      <c r="F424" s="67">
        <v>0</v>
      </c>
      <c r="G424" s="67">
        <v>0</v>
      </c>
      <c r="H424" s="94">
        <f t="shared" si="43"/>
        <v>1</v>
      </c>
      <c r="I424" s="76">
        <v>0</v>
      </c>
      <c r="J424" s="76">
        <v>0</v>
      </c>
    </row>
    <row r="425" spans="2:10" x14ac:dyDescent="0.35">
      <c r="B425" s="93" t="s">
        <v>2183</v>
      </c>
      <c r="C425" s="76">
        <v>0</v>
      </c>
      <c r="D425" s="67">
        <v>0</v>
      </c>
      <c r="E425" s="67">
        <v>0</v>
      </c>
      <c r="F425" s="67">
        <v>0</v>
      </c>
      <c r="G425" s="67">
        <v>0</v>
      </c>
      <c r="H425" s="94">
        <f t="shared" si="43"/>
        <v>1</v>
      </c>
      <c r="I425" s="76">
        <v>0</v>
      </c>
      <c r="J425" s="76">
        <v>0</v>
      </c>
    </row>
    <row r="426" spans="2:10" x14ac:dyDescent="0.35">
      <c r="B426" s="93" t="s">
        <v>2184</v>
      </c>
      <c r="C426" s="76">
        <v>0</v>
      </c>
      <c r="D426" s="67">
        <v>0</v>
      </c>
      <c r="E426" s="67">
        <v>0</v>
      </c>
      <c r="F426" s="67">
        <v>0</v>
      </c>
      <c r="G426" s="67">
        <v>0</v>
      </c>
      <c r="H426" s="94">
        <f t="shared" si="43"/>
        <v>1</v>
      </c>
      <c r="I426" s="76">
        <v>0</v>
      </c>
      <c r="J426" s="76">
        <v>0</v>
      </c>
    </row>
    <row r="427" spans="2:10" x14ac:dyDescent="0.35">
      <c r="B427" s="93" t="s">
        <v>2185</v>
      </c>
      <c r="C427" s="76">
        <v>0</v>
      </c>
      <c r="D427" s="67">
        <v>0</v>
      </c>
      <c r="E427" s="67">
        <v>0</v>
      </c>
      <c r="F427" s="67">
        <v>0</v>
      </c>
      <c r="G427" s="67">
        <v>0</v>
      </c>
      <c r="H427" s="94">
        <f t="shared" si="43"/>
        <v>1</v>
      </c>
      <c r="I427" s="76">
        <v>0</v>
      </c>
      <c r="J427" s="76">
        <v>0</v>
      </c>
    </row>
    <row r="428" spans="2:10" x14ac:dyDescent="0.35">
      <c r="B428" s="93" t="s">
        <v>2186</v>
      </c>
      <c r="C428" s="76">
        <v>0</v>
      </c>
      <c r="D428" s="67">
        <v>0</v>
      </c>
      <c r="E428" s="67">
        <v>0</v>
      </c>
      <c r="F428" s="67">
        <v>0</v>
      </c>
      <c r="G428" s="67">
        <v>0</v>
      </c>
      <c r="H428" s="94">
        <f t="shared" si="43"/>
        <v>1</v>
      </c>
      <c r="I428" s="76">
        <v>0</v>
      </c>
      <c r="J428" s="76">
        <v>0</v>
      </c>
    </row>
    <row r="429" spans="2:10" x14ac:dyDescent="0.35">
      <c r="B429" s="93" t="s">
        <v>2187</v>
      </c>
      <c r="C429" s="76">
        <v>0</v>
      </c>
      <c r="D429" s="67">
        <v>0</v>
      </c>
      <c r="E429" s="67">
        <v>0</v>
      </c>
      <c r="F429" s="67">
        <v>0</v>
      </c>
      <c r="G429" s="67">
        <v>0</v>
      </c>
      <c r="H429" s="94">
        <f t="shared" si="43"/>
        <v>1</v>
      </c>
      <c r="I429" s="76">
        <v>0</v>
      </c>
      <c r="J429" s="76">
        <v>0</v>
      </c>
    </row>
    <row r="430" spans="2:10" x14ac:dyDescent="0.35">
      <c r="B430" s="93" t="s">
        <v>2188</v>
      </c>
      <c r="C430" s="76">
        <v>0</v>
      </c>
      <c r="D430" s="67">
        <v>0</v>
      </c>
      <c r="E430" s="67">
        <v>0</v>
      </c>
      <c r="F430" s="67">
        <v>0</v>
      </c>
      <c r="G430" s="67">
        <v>0</v>
      </c>
      <c r="H430" s="94">
        <f t="shared" si="43"/>
        <v>1</v>
      </c>
      <c r="I430" s="76">
        <v>0</v>
      </c>
      <c r="J430" s="76">
        <v>0</v>
      </c>
    </row>
    <row r="431" spans="2:10" x14ac:dyDescent="0.35">
      <c r="B431" s="93" t="s">
        <v>2189</v>
      </c>
      <c r="C431" s="76">
        <v>0</v>
      </c>
      <c r="D431" s="67">
        <v>0</v>
      </c>
      <c r="E431" s="67">
        <v>0</v>
      </c>
      <c r="F431" s="67">
        <v>0</v>
      </c>
      <c r="G431" s="67">
        <v>0</v>
      </c>
      <c r="H431" s="94">
        <f t="shared" si="43"/>
        <v>1</v>
      </c>
      <c r="I431" s="76">
        <v>0</v>
      </c>
      <c r="J431" s="76">
        <v>0</v>
      </c>
    </row>
    <row r="432" spans="2:10" x14ac:dyDescent="0.35">
      <c r="B432" s="93" t="s">
        <v>2190</v>
      </c>
      <c r="C432" s="76">
        <v>0</v>
      </c>
      <c r="D432" s="67">
        <v>0</v>
      </c>
      <c r="E432" s="67">
        <v>0</v>
      </c>
      <c r="F432" s="67">
        <v>0</v>
      </c>
      <c r="G432" s="67">
        <v>0</v>
      </c>
      <c r="H432" s="94">
        <f t="shared" si="43"/>
        <v>1</v>
      </c>
      <c r="I432" s="76">
        <v>0</v>
      </c>
      <c r="J432" s="76">
        <v>0</v>
      </c>
    </row>
    <row r="433" spans="2:10" x14ac:dyDescent="0.35">
      <c r="B433" s="93" t="s">
        <v>2191</v>
      </c>
      <c r="C433" s="76">
        <v>0</v>
      </c>
      <c r="D433" s="67">
        <v>0</v>
      </c>
      <c r="E433" s="67">
        <v>0</v>
      </c>
      <c r="F433" s="67">
        <v>0</v>
      </c>
      <c r="G433" s="67">
        <v>0</v>
      </c>
      <c r="H433" s="94">
        <f t="shared" si="43"/>
        <v>1</v>
      </c>
      <c r="I433" s="76">
        <v>0</v>
      </c>
      <c r="J433" s="76">
        <v>0</v>
      </c>
    </row>
    <row r="434" spans="2:10" x14ac:dyDescent="0.35">
      <c r="B434" s="93" t="s">
        <v>2192</v>
      </c>
      <c r="C434" s="76">
        <v>0</v>
      </c>
      <c r="D434" s="67">
        <v>0</v>
      </c>
      <c r="E434" s="67">
        <v>0</v>
      </c>
      <c r="F434" s="67">
        <v>0</v>
      </c>
      <c r="G434" s="67">
        <v>0</v>
      </c>
      <c r="H434" s="94">
        <f t="shared" si="43"/>
        <v>1</v>
      </c>
      <c r="I434" s="76">
        <v>0</v>
      </c>
      <c r="J434" s="76">
        <v>0</v>
      </c>
    </row>
    <row r="435" spans="2:10" x14ac:dyDescent="0.35">
      <c r="B435" s="93" t="s">
        <v>2193</v>
      </c>
      <c r="C435" s="76">
        <v>0</v>
      </c>
      <c r="D435" s="67">
        <v>0</v>
      </c>
      <c r="E435" s="67">
        <v>0</v>
      </c>
      <c r="F435" s="67">
        <v>0</v>
      </c>
      <c r="G435" s="67">
        <v>0</v>
      </c>
      <c r="H435" s="94">
        <f t="shared" si="43"/>
        <v>1</v>
      </c>
      <c r="I435" s="76">
        <v>0</v>
      </c>
      <c r="J435" s="76">
        <v>0</v>
      </c>
    </row>
    <row r="436" spans="2:10" x14ac:dyDescent="0.35">
      <c r="B436" s="93" t="s">
        <v>2194</v>
      </c>
      <c r="C436" s="76">
        <v>0</v>
      </c>
      <c r="D436" s="67">
        <v>0</v>
      </c>
      <c r="E436" s="67">
        <v>0</v>
      </c>
      <c r="F436" s="67">
        <v>0</v>
      </c>
      <c r="G436" s="67">
        <v>0</v>
      </c>
      <c r="H436" s="94">
        <f t="shared" si="43"/>
        <v>1</v>
      </c>
      <c r="I436" s="76">
        <v>0</v>
      </c>
      <c r="J436" s="76">
        <v>0</v>
      </c>
    </row>
    <row r="437" spans="2:10" x14ac:dyDescent="0.35">
      <c r="B437" s="93" t="s">
        <v>2195</v>
      </c>
      <c r="C437" s="76">
        <v>0</v>
      </c>
      <c r="D437" s="67">
        <v>0</v>
      </c>
      <c r="E437" s="67">
        <v>0</v>
      </c>
      <c r="F437" s="67">
        <v>0</v>
      </c>
      <c r="G437" s="67">
        <v>0</v>
      </c>
      <c r="H437" s="94">
        <f t="shared" si="43"/>
        <v>1</v>
      </c>
      <c r="I437" s="76">
        <v>0</v>
      </c>
      <c r="J437" s="76">
        <v>0</v>
      </c>
    </row>
    <row r="438" spans="2:10" x14ac:dyDescent="0.35">
      <c r="B438" s="93" t="s">
        <v>2196</v>
      </c>
      <c r="C438" s="76">
        <v>0</v>
      </c>
      <c r="D438" s="67">
        <v>0</v>
      </c>
      <c r="E438" s="67">
        <v>0</v>
      </c>
      <c r="F438" s="67">
        <v>0</v>
      </c>
      <c r="G438" s="67">
        <v>0</v>
      </c>
      <c r="H438" s="94">
        <f t="shared" si="43"/>
        <v>1</v>
      </c>
      <c r="I438" s="76">
        <v>0</v>
      </c>
      <c r="J438" s="76">
        <v>0</v>
      </c>
    </row>
    <row r="439" spans="2:10" x14ac:dyDescent="0.35">
      <c r="B439" s="93" t="s">
        <v>2197</v>
      </c>
      <c r="C439" s="76">
        <v>0</v>
      </c>
      <c r="D439" s="67">
        <v>0</v>
      </c>
      <c r="E439" s="67">
        <v>0</v>
      </c>
      <c r="F439" s="67">
        <v>0</v>
      </c>
      <c r="G439" s="67">
        <v>0</v>
      </c>
      <c r="H439" s="94">
        <f t="shared" si="43"/>
        <v>1</v>
      </c>
      <c r="I439" s="76">
        <v>0</v>
      </c>
      <c r="J439" s="76">
        <v>0</v>
      </c>
    </row>
    <row r="440" spans="2:10" x14ac:dyDescent="0.35">
      <c r="B440" s="93" t="s">
        <v>2198</v>
      </c>
      <c r="C440" s="76">
        <v>0</v>
      </c>
      <c r="D440" s="67">
        <v>0</v>
      </c>
      <c r="E440" s="67">
        <v>0</v>
      </c>
      <c r="F440" s="67">
        <v>0</v>
      </c>
      <c r="G440" s="67">
        <v>0</v>
      </c>
      <c r="H440" s="94">
        <f t="shared" si="43"/>
        <v>1</v>
      </c>
      <c r="I440" s="76">
        <v>0</v>
      </c>
      <c r="J440" s="76">
        <v>0</v>
      </c>
    </row>
    <row r="441" spans="2:10" x14ac:dyDescent="0.35">
      <c r="B441" s="93" t="s">
        <v>2199</v>
      </c>
      <c r="C441" s="76">
        <v>0</v>
      </c>
      <c r="D441" s="67">
        <v>0</v>
      </c>
      <c r="E441" s="67">
        <v>0</v>
      </c>
      <c r="F441" s="67">
        <v>0</v>
      </c>
      <c r="G441" s="67">
        <v>0</v>
      </c>
      <c r="H441" s="94">
        <f t="shared" si="43"/>
        <v>1</v>
      </c>
      <c r="I441" s="76">
        <v>0</v>
      </c>
      <c r="J441" s="76">
        <v>0</v>
      </c>
    </row>
    <row r="442" spans="2:10" x14ac:dyDescent="0.35">
      <c r="B442" s="93" t="s">
        <v>2200</v>
      </c>
      <c r="C442" s="76">
        <v>0</v>
      </c>
      <c r="D442" s="67">
        <v>0</v>
      </c>
      <c r="E442" s="67">
        <v>0</v>
      </c>
      <c r="F442" s="67">
        <v>0</v>
      </c>
      <c r="G442" s="67">
        <v>0</v>
      </c>
      <c r="H442" s="94">
        <f t="shared" si="43"/>
        <v>1</v>
      </c>
      <c r="I442" s="76">
        <v>0</v>
      </c>
      <c r="J442" s="76">
        <v>0</v>
      </c>
    </row>
    <row r="443" spans="2:10" x14ac:dyDescent="0.35">
      <c r="B443" s="93" t="s">
        <v>2201</v>
      </c>
      <c r="C443" s="76">
        <v>0</v>
      </c>
      <c r="D443" s="67">
        <v>0</v>
      </c>
      <c r="E443" s="67">
        <v>0</v>
      </c>
      <c r="F443" s="67">
        <v>0</v>
      </c>
      <c r="G443" s="67">
        <v>0</v>
      </c>
      <c r="H443" s="94">
        <f t="shared" si="43"/>
        <v>1</v>
      </c>
      <c r="I443" s="76">
        <v>0</v>
      </c>
      <c r="J443" s="76">
        <v>0</v>
      </c>
    </row>
    <row r="444" spans="2:10" x14ac:dyDescent="0.35">
      <c r="B444" s="93" t="s">
        <v>2202</v>
      </c>
      <c r="C444" s="76">
        <v>0</v>
      </c>
      <c r="D444" s="67">
        <v>0</v>
      </c>
      <c r="E444" s="67">
        <v>0</v>
      </c>
      <c r="F444" s="67">
        <v>0</v>
      </c>
      <c r="G444" s="67">
        <v>0</v>
      </c>
      <c r="H444" s="94">
        <f t="shared" si="42"/>
        <v>1</v>
      </c>
      <c r="I444" s="76">
        <v>0</v>
      </c>
      <c r="J444" s="76">
        <v>0</v>
      </c>
    </row>
    <row r="445" spans="2:10" x14ac:dyDescent="0.35">
      <c r="B445" s="93" t="s">
        <v>2203</v>
      </c>
      <c r="C445" s="76">
        <v>0</v>
      </c>
      <c r="D445" s="67">
        <v>0</v>
      </c>
      <c r="E445" s="67">
        <v>0</v>
      </c>
      <c r="F445" s="67">
        <v>0</v>
      </c>
      <c r="G445" s="67">
        <v>0</v>
      </c>
      <c r="H445" s="94">
        <f t="shared" si="42"/>
        <v>1</v>
      </c>
      <c r="I445" s="76">
        <v>0</v>
      </c>
      <c r="J445" s="76">
        <v>0</v>
      </c>
    </row>
    <row r="446" spans="2:10" x14ac:dyDescent="0.35">
      <c r="B446" s="93" t="s">
        <v>2204</v>
      </c>
      <c r="C446" s="76">
        <v>0</v>
      </c>
      <c r="D446" s="67">
        <v>0</v>
      </c>
      <c r="E446" s="67">
        <v>0</v>
      </c>
      <c r="F446" s="67">
        <v>0</v>
      </c>
      <c r="G446" s="67">
        <v>0</v>
      </c>
      <c r="H446" s="94">
        <f t="shared" si="42"/>
        <v>1</v>
      </c>
      <c r="I446" s="76">
        <v>0</v>
      </c>
      <c r="J446" s="76">
        <v>0</v>
      </c>
    </row>
    <row r="447" spans="2:10" x14ac:dyDescent="0.35">
      <c r="B447" s="93" t="s">
        <v>2205</v>
      </c>
      <c r="C447" s="76">
        <v>0</v>
      </c>
      <c r="D447" s="67">
        <v>0</v>
      </c>
      <c r="E447" s="67">
        <v>0</v>
      </c>
      <c r="F447" s="67">
        <v>0</v>
      </c>
      <c r="G447" s="67">
        <v>0</v>
      </c>
      <c r="H447" s="94">
        <f t="shared" si="42"/>
        <v>1</v>
      </c>
      <c r="I447" s="76">
        <v>0</v>
      </c>
      <c r="J447" s="76">
        <v>0</v>
      </c>
    </row>
    <row r="448" spans="2:10" x14ac:dyDescent="0.35">
      <c r="B448" s="93" t="s">
        <v>2206</v>
      </c>
      <c r="C448" s="76">
        <v>0</v>
      </c>
      <c r="D448" s="67">
        <v>0</v>
      </c>
      <c r="E448" s="67">
        <v>0</v>
      </c>
      <c r="F448" s="67">
        <v>0</v>
      </c>
      <c r="G448" s="67">
        <v>0</v>
      </c>
      <c r="H448" s="94">
        <f t="shared" si="42"/>
        <v>1</v>
      </c>
      <c r="I448" s="76">
        <v>0</v>
      </c>
      <c r="J448" s="76">
        <v>0</v>
      </c>
    </row>
    <row r="449" spans="2:10" x14ac:dyDescent="0.35">
      <c r="B449" s="93" t="s">
        <v>2207</v>
      </c>
      <c r="C449" s="76">
        <v>0</v>
      </c>
      <c r="D449" s="67">
        <v>0</v>
      </c>
      <c r="E449" s="67">
        <v>0</v>
      </c>
      <c r="F449" s="67">
        <v>0</v>
      </c>
      <c r="G449" s="67">
        <v>0</v>
      </c>
      <c r="H449" s="94">
        <f t="shared" si="42"/>
        <v>1</v>
      </c>
      <c r="I449" s="76">
        <v>0</v>
      </c>
      <c r="J449" s="76">
        <v>0</v>
      </c>
    </row>
    <row r="450" spans="2:10" x14ac:dyDescent="0.35">
      <c r="B450" s="93" t="s">
        <v>2208</v>
      </c>
      <c r="C450" s="76">
        <v>0</v>
      </c>
      <c r="D450" s="67">
        <v>0</v>
      </c>
      <c r="E450" s="67">
        <v>0</v>
      </c>
      <c r="F450" s="67">
        <v>0</v>
      </c>
      <c r="G450" s="67">
        <v>0</v>
      </c>
      <c r="H450" s="94">
        <f t="shared" si="42"/>
        <v>1</v>
      </c>
      <c r="I450" s="76">
        <v>0</v>
      </c>
      <c r="J450" s="76">
        <v>0</v>
      </c>
    </row>
    <row r="451" spans="2:10" x14ac:dyDescent="0.35">
      <c r="B451" s="93" t="s">
        <v>2209</v>
      </c>
      <c r="C451" s="76">
        <v>0</v>
      </c>
      <c r="D451" s="67">
        <v>0</v>
      </c>
      <c r="E451" s="67">
        <v>0</v>
      </c>
      <c r="F451" s="67">
        <v>0</v>
      </c>
      <c r="G451" s="67">
        <v>0</v>
      </c>
      <c r="H451" s="94">
        <f t="shared" si="42"/>
        <v>1</v>
      </c>
      <c r="I451" s="76">
        <v>0</v>
      </c>
      <c r="J451" s="76">
        <v>0</v>
      </c>
    </row>
    <row r="452" spans="2:10" x14ac:dyDescent="0.35">
      <c r="B452" s="93" t="s">
        <v>2210</v>
      </c>
      <c r="C452" s="76">
        <v>0</v>
      </c>
      <c r="D452" s="67">
        <v>0</v>
      </c>
      <c r="E452" s="67">
        <v>0</v>
      </c>
      <c r="F452" s="67">
        <v>0</v>
      </c>
      <c r="G452" s="67">
        <v>0</v>
      </c>
      <c r="H452" s="94">
        <f t="shared" si="42"/>
        <v>1</v>
      </c>
      <c r="I452" s="76">
        <v>0</v>
      </c>
      <c r="J452" s="76">
        <v>0</v>
      </c>
    </row>
    <row r="453" spans="2:10" x14ac:dyDescent="0.35">
      <c r="B453" s="93" t="s">
        <v>2211</v>
      </c>
      <c r="C453" s="76">
        <v>0</v>
      </c>
      <c r="D453" s="67">
        <v>0</v>
      </c>
      <c r="E453" s="67">
        <v>0</v>
      </c>
      <c r="F453" s="67">
        <v>0</v>
      </c>
      <c r="G453" s="67">
        <v>0</v>
      </c>
      <c r="H453" s="94">
        <f t="shared" si="42"/>
        <v>1</v>
      </c>
      <c r="I453" s="76">
        <v>0</v>
      </c>
      <c r="J453" s="76">
        <v>0</v>
      </c>
    </row>
    <row r="454" spans="2:10" x14ac:dyDescent="0.35">
      <c r="B454" s="93" t="s">
        <v>2212</v>
      </c>
      <c r="C454" s="76">
        <v>0</v>
      </c>
      <c r="D454" s="67">
        <v>0</v>
      </c>
      <c r="E454" s="67">
        <v>0</v>
      </c>
      <c r="F454" s="67">
        <v>0</v>
      </c>
      <c r="G454" s="67">
        <v>0</v>
      </c>
      <c r="H454" s="94">
        <f t="shared" si="42"/>
        <v>1</v>
      </c>
      <c r="I454" s="76">
        <v>0</v>
      </c>
      <c r="J454" s="76">
        <v>0</v>
      </c>
    </row>
    <row r="455" spans="2:10" x14ac:dyDescent="0.35">
      <c r="B455" s="93" t="s">
        <v>2213</v>
      </c>
      <c r="C455" s="76">
        <v>0</v>
      </c>
      <c r="D455" s="67">
        <v>0</v>
      </c>
      <c r="E455" s="67">
        <v>0</v>
      </c>
      <c r="F455" s="67">
        <v>0</v>
      </c>
      <c r="G455" s="67">
        <v>0</v>
      </c>
      <c r="H455" s="94">
        <f t="shared" si="42"/>
        <v>1</v>
      </c>
      <c r="I455" s="76">
        <v>0</v>
      </c>
      <c r="J455" s="76">
        <v>0</v>
      </c>
    </row>
    <row r="456" spans="2:10" x14ac:dyDescent="0.35">
      <c r="B456" s="93" t="s">
        <v>2214</v>
      </c>
      <c r="C456" s="76">
        <v>0</v>
      </c>
      <c r="D456" s="67">
        <v>0</v>
      </c>
      <c r="E456" s="67">
        <v>0</v>
      </c>
      <c r="F456" s="67">
        <v>0</v>
      </c>
      <c r="G456" s="67">
        <v>0</v>
      </c>
      <c r="H456" s="94">
        <f t="shared" si="42"/>
        <v>1</v>
      </c>
      <c r="I456" s="76">
        <v>0</v>
      </c>
      <c r="J456" s="76">
        <v>0</v>
      </c>
    </row>
    <row r="457" spans="2:10" x14ac:dyDescent="0.35">
      <c r="B457" s="93" t="s">
        <v>2215</v>
      </c>
      <c r="C457" s="76">
        <v>0</v>
      </c>
      <c r="D457" s="67">
        <v>0</v>
      </c>
      <c r="E457" s="67">
        <v>0</v>
      </c>
      <c r="F457" s="67">
        <v>0</v>
      </c>
      <c r="G457" s="67">
        <v>0</v>
      </c>
      <c r="H457" s="94">
        <f t="shared" si="42"/>
        <v>1</v>
      </c>
      <c r="I457" s="76">
        <v>0</v>
      </c>
      <c r="J457" s="76">
        <v>0</v>
      </c>
    </row>
    <row r="458" spans="2:10" x14ac:dyDescent="0.35">
      <c r="B458" s="93" t="s">
        <v>2216</v>
      </c>
      <c r="C458" s="76">
        <v>0</v>
      </c>
      <c r="D458" s="67">
        <v>0</v>
      </c>
      <c r="E458" s="67">
        <v>0</v>
      </c>
      <c r="F458" s="67">
        <v>0</v>
      </c>
      <c r="G458" s="67">
        <v>0</v>
      </c>
      <c r="H458" s="94">
        <f t="shared" si="42"/>
        <v>1</v>
      </c>
      <c r="I458" s="76">
        <v>0</v>
      </c>
      <c r="J458" s="76">
        <v>0</v>
      </c>
    </row>
    <row r="459" spans="2:10" x14ac:dyDescent="0.35">
      <c r="B459" s="93" t="s">
        <v>2217</v>
      </c>
      <c r="C459" s="76">
        <v>0</v>
      </c>
      <c r="D459" s="67">
        <v>0</v>
      </c>
      <c r="E459" s="67">
        <v>0</v>
      </c>
      <c r="F459" s="67">
        <v>0</v>
      </c>
      <c r="G459" s="67">
        <v>0</v>
      </c>
      <c r="H459" s="94">
        <f t="shared" si="42"/>
        <v>1</v>
      </c>
      <c r="I459" s="76">
        <v>0</v>
      </c>
      <c r="J459" s="76">
        <v>0</v>
      </c>
    </row>
    <row r="460" spans="2:10" x14ac:dyDescent="0.35">
      <c r="B460" s="93" t="s">
        <v>2218</v>
      </c>
      <c r="C460" s="76">
        <v>0</v>
      </c>
      <c r="D460" s="67">
        <v>0</v>
      </c>
      <c r="E460" s="67">
        <v>0</v>
      </c>
      <c r="F460" s="67">
        <v>0</v>
      </c>
      <c r="G460" s="67">
        <v>0</v>
      </c>
      <c r="H460" s="94">
        <f t="shared" si="42"/>
        <v>1</v>
      </c>
      <c r="I460" s="76">
        <v>0</v>
      </c>
      <c r="J460" s="76">
        <v>0</v>
      </c>
    </row>
    <row r="461" spans="2:10" x14ac:dyDescent="0.35">
      <c r="B461" s="93" t="s">
        <v>2219</v>
      </c>
      <c r="C461" s="76">
        <v>0</v>
      </c>
      <c r="D461" s="67">
        <v>0</v>
      </c>
      <c r="E461" s="67">
        <v>0</v>
      </c>
      <c r="F461" s="67">
        <v>0</v>
      </c>
      <c r="G461" s="67">
        <v>0</v>
      </c>
      <c r="H461" s="94">
        <f t="shared" si="42"/>
        <v>1</v>
      </c>
      <c r="I461" s="76">
        <v>0</v>
      </c>
      <c r="J461" s="76">
        <v>0</v>
      </c>
    </row>
    <row r="462" spans="2:10" x14ac:dyDescent="0.35">
      <c r="B462" s="93" t="s">
        <v>2220</v>
      </c>
      <c r="C462" s="76">
        <v>0</v>
      </c>
      <c r="D462" s="67">
        <v>0</v>
      </c>
      <c r="E462" s="67">
        <v>0</v>
      </c>
      <c r="F462" s="67">
        <v>0</v>
      </c>
      <c r="G462" s="67">
        <v>0</v>
      </c>
      <c r="H462" s="94">
        <f t="shared" si="42"/>
        <v>1</v>
      </c>
      <c r="I462" s="76">
        <v>0</v>
      </c>
      <c r="J462" s="76">
        <v>0</v>
      </c>
    </row>
    <row r="463" spans="2:10" x14ac:dyDescent="0.35">
      <c r="B463" s="93" t="s">
        <v>2221</v>
      </c>
      <c r="C463" s="76">
        <v>0</v>
      </c>
      <c r="D463" s="67">
        <v>0</v>
      </c>
      <c r="E463" s="67">
        <v>0</v>
      </c>
      <c r="F463" s="67">
        <v>0</v>
      </c>
      <c r="G463" s="67">
        <v>0</v>
      </c>
      <c r="H463" s="94">
        <f t="shared" si="42"/>
        <v>1</v>
      </c>
      <c r="I463" s="76">
        <v>0</v>
      </c>
      <c r="J463" s="76">
        <v>0</v>
      </c>
    </row>
    <row r="464" spans="2:10" x14ac:dyDescent="0.35">
      <c r="B464" s="93" t="s">
        <v>2222</v>
      </c>
      <c r="C464" s="76">
        <v>0</v>
      </c>
      <c r="D464" s="67">
        <v>0</v>
      </c>
      <c r="E464" s="67">
        <v>0</v>
      </c>
      <c r="F464" s="67">
        <v>0</v>
      </c>
      <c r="G464" s="67">
        <v>0</v>
      </c>
      <c r="H464" s="94">
        <f t="shared" si="42"/>
        <v>1</v>
      </c>
      <c r="I464" s="76">
        <v>0</v>
      </c>
      <c r="J464" s="76">
        <v>0</v>
      </c>
    </row>
    <row r="465" spans="2:10" ht="17.5" customHeight="1" x14ac:dyDescent="0.35">
      <c r="B465" s="167" t="s">
        <v>2223</v>
      </c>
      <c r="C465" s="168">
        <f>SUM(C410:C464)</f>
        <v>0</v>
      </c>
      <c r="D465" s="169"/>
      <c r="E465" s="169"/>
      <c r="F465" s="169"/>
      <c r="G465" s="169"/>
      <c r="H465" s="169"/>
      <c r="I465" s="168">
        <f t="shared" ref="I465:J465" si="44">SUM(I410:I464)</f>
        <v>0</v>
      </c>
      <c r="J465" s="168">
        <f t="shared" si="44"/>
        <v>0</v>
      </c>
    </row>
    <row r="466" spans="2:10" ht="17.5" customHeight="1" x14ac:dyDescent="0.35">
      <c r="B466" s="170" t="s">
        <v>2224</v>
      </c>
      <c r="C466" s="171">
        <f>'Workload Data Entry'!C221</f>
        <v>0</v>
      </c>
      <c r="D466" s="172"/>
      <c r="E466" s="172"/>
      <c r="F466" s="172"/>
      <c r="G466" s="172"/>
      <c r="H466" s="172"/>
      <c r="I466" s="171">
        <f>'Workload Data Entry'!I221</f>
        <v>0</v>
      </c>
      <c r="J466" s="171">
        <f>'Workload Data Entry'!J221</f>
        <v>0</v>
      </c>
    </row>
    <row r="467" spans="2:10" x14ac:dyDescent="0.35">
      <c r="B467" s="38"/>
      <c r="C467" s="3"/>
      <c r="D467" s="3"/>
      <c r="E467" s="3"/>
      <c r="F467" s="3"/>
      <c r="G467" s="3"/>
      <c r="H467" s="3"/>
      <c r="I467" s="3"/>
      <c r="J467" s="3"/>
    </row>
    <row r="468" spans="2:10" ht="60" customHeight="1" x14ac:dyDescent="0.35">
      <c r="B468" s="91" t="s">
        <v>2293</v>
      </c>
      <c r="C468" s="92" t="s">
        <v>191</v>
      </c>
      <c r="D468" s="92" t="s">
        <v>192</v>
      </c>
      <c r="E468" s="92" t="s">
        <v>193</v>
      </c>
      <c r="F468" s="92" t="s">
        <v>194</v>
      </c>
      <c r="G468" s="92" t="s">
        <v>195</v>
      </c>
      <c r="H468" s="92" t="s">
        <v>196</v>
      </c>
      <c r="I468" s="92" t="s">
        <v>197</v>
      </c>
      <c r="J468" s="92" t="s">
        <v>198</v>
      </c>
    </row>
    <row r="469" spans="2:10" x14ac:dyDescent="0.35">
      <c r="B469" s="93" t="s">
        <v>2226</v>
      </c>
      <c r="C469" s="76">
        <v>0</v>
      </c>
      <c r="D469" s="67">
        <v>0</v>
      </c>
      <c r="E469" s="67">
        <v>0</v>
      </c>
      <c r="F469" s="67">
        <v>0</v>
      </c>
      <c r="G469" s="67">
        <v>0</v>
      </c>
      <c r="H469" s="94">
        <f t="shared" ref="H469:H472" si="45">SUM(1-SUM(D469:G469))</f>
        <v>1</v>
      </c>
      <c r="I469" s="76">
        <v>0</v>
      </c>
      <c r="J469" s="76">
        <v>0</v>
      </c>
    </row>
    <row r="470" spans="2:10" x14ac:dyDescent="0.35">
      <c r="B470" s="93" t="s">
        <v>2227</v>
      </c>
      <c r="C470" s="76">
        <v>0</v>
      </c>
      <c r="D470" s="67">
        <v>0</v>
      </c>
      <c r="E470" s="67">
        <v>0</v>
      </c>
      <c r="F470" s="67">
        <v>0</v>
      </c>
      <c r="G470" s="67">
        <v>0</v>
      </c>
      <c r="H470" s="94">
        <f t="shared" si="45"/>
        <v>1</v>
      </c>
      <c r="I470" s="76">
        <v>0</v>
      </c>
      <c r="J470" s="76">
        <v>0</v>
      </c>
    </row>
    <row r="471" spans="2:10" x14ac:dyDescent="0.35">
      <c r="B471" s="93" t="s">
        <v>2228</v>
      </c>
      <c r="C471" s="76">
        <v>0</v>
      </c>
      <c r="D471" s="67">
        <v>0</v>
      </c>
      <c r="E471" s="67">
        <v>0</v>
      </c>
      <c r="F471" s="67">
        <v>0</v>
      </c>
      <c r="G471" s="67">
        <v>0</v>
      </c>
      <c r="H471" s="94">
        <f t="shared" si="45"/>
        <v>1</v>
      </c>
      <c r="I471" s="76">
        <v>0</v>
      </c>
      <c r="J471" s="76">
        <v>0</v>
      </c>
    </row>
    <row r="472" spans="2:10" x14ac:dyDescent="0.35">
      <c r="B472" s="93" t="s">
        <v>2229</v>
      </c>
      <c r="C472" s="76">
        <v>0</v>
      </c>
      <c r="D472" s="67">
        <v>0</v>
      </c>
      <c r="E472" s="67">
        <v>0</v>
      </c>
      <c r="F472" s="67">
        <v>0</v>
      </c>
      <c r="G472" s="67">
        <v>0</v>
      </c>
      <c r="H472" s="94">
        <f t="shared" si="45"/>
        <v>1</v>
      </c>
      <c r="I472" s="76">
        <v>0</v>
      </c>
      <c r="J472" s="76">
        <v>0</v>
      </c>
    </row>
    <row r="473" spans="2:10" ht="17.5" customHeight="1" x14ac:dyDescent="0.35">
      <c r="B473" s="167" t="s">
        <v>2230</v>
      </c>
      <c r="C473" s="168">
        <f>SUM(C469:C472)</f>
        <v>0</v>
      </c>
      <c r="D473" s="169"/>
      <c r="E473" s="169"/>
      <c r="F473" s="169"/>
      <c r="G473" s="169"/>
      <c r="H473" s="169"/>
      <c r="I473" s="168">
        <f t="shared" ref="I473:J473" si="46">SUM(I469:I472)</f>
        <v>0</v>
      </c>
      <c r="J473" s="168">
        <f t="shared" si="46"/>
        <v>0</v>
      </c>
    </row>
    <row r="474" spans="2:10" ht="17.5" customHeight="1" x14ac:dyDescent="0.35">
      <c r="B474" s="170" t="s">
        <v>2231</v>
      </c>
      <c r="C474" s="171">
        <f>'Workload Data Entry'!C227</f>
        <v>0</v>
      </c>
      <c r="D474" s="172"/>
      <c r="E474" s="172"/>
      <c r="F474" s="172"/>
      <c r="G474" s="172"/>
      <c r="H474" s="172"/>
      <c r="I474" s="171">
        <f>'Workload Data Entry'!I227</f>
        <v>0</v>
      </c>
      <c r="J474" s="171">
        <f>'Workload Data Entry'!J227</f>
        <v>0</v>
      </c>
    </row>
    <row r="475" spans="2:10" x14ac:dyDescent="0.35">
      <c r="B475" s="38"/>
      <c r="C475" s="3"/>
      <c r="D475" s="3"/>
      <c r="E475" s="3"/>
      <c r="F475" s="3"/>
      <c r="G475" s="3"/>
      <c r="H475" s="3"/>
      <c r="I475" s="3"/>
      <c r="J475" s="3"/>
    </row>
    <row r="476" spans="2:10" ht="60" customHeight="1" x14ac:dyDescent="0.35">
      <c r="B476" s="91" t="s">
        <v>2294</v>
      </c>
      <c r="C476" s="92" t="s">
        <v>191</v>
      </c>
      <c r="D476" s="92" t="s">
        <v>192</v>
      </c>
      <c r="E476" s="92" t="s">
        <v>193</v>
      </c>
      <c r="F476" s="92" t="s">
        <v>194</v>
      </c>
      <c r="G476" s="92" t="s">
        <v>195</v>
      </c>
      <c r="H476" s="92" t="s">
        <v>196</v>
      </c>
      <c r="I476" s="92" t="s">
        <v>197</v>
      </c>
      <c r="J476" s="92" t="s">
        <v>198</v>
      </c>
    </row>
    <row r="477" spans="2:10" x14ac:dyDescent="0.35">
      <c r="B477" s="93" t="s">
        <v>2232</v>
      </c>
      <c r="C477" s="76">
        <v>0</v>
      </c>
      <c r="D477" s="67">
        <v>0</v>
      </c>
      <c r="E477" s="67">
        <v>0</v>
      </c>
      <c r="F477" s="67">
        <v>0</v>
      </c>
      <c r="G477" s="67">
        <v>0</v>
      </c>
      <c r="H477" s="94">
        <f t="shared" ref="H477:H482" si="47">SUM(1-SUM(D477:G477))</f>
        <v>1</v>
      </c>
      <c r="I477" s="76">
        <v>0</v>
      </c>
      <c r="J477" s="76">
        <v>0</v>
      </c>
    </row>
    <row r="478" spans="2:10" x14ac:dyDescent="0.35">
      <c r="B478" s="93" t="s">
        <v>2233</v>
      </c>
      <c r="C478" s="76">
        <v>0</v>
      </c>
      <c r="D478" s="67">
        <v>0</v>
      </c>
      <c r="E478" s="67">
        <v>0</v>
      </c>
      <c r="F478" s="67">
        <v>0</v>
      </c>
      <c r="G478" s="67">
        <v>0</v>
      </c>
      <c r="H478" s="94">
        <f t="shared" si="47"/>
        <v>1</v>
      </c>
      <c r="I478" s="76">
        <v>0</v>
      </c>
      <c r="J478" s="76">
        <v>0</v>
      </c>
    </row>
    <row r="479" spans="2:10" x14ac:dyDescent="0.35">
      <c r="B479" s="93" t="s">
        <v>2234</v>
      </c>
      <c r="C479" s="76">
        <v>0</v>
      </c>
      <c r="D479" s="67">
        <v>0</v>
      </c>
      <c r="E479" s="67">
        <v>0</v>
      </c>
      <c r="F479" s="67">
        <v>0</v>
      </c>
      <c r="G479" s="67">
        <v>0</v>
      </c>
      <c r="H479" s="94">
        <f t="shared" si="47"/>
        <v>1</v>
      </c>
      <c r="I479" s="76">
        <v>0</v>
      </c>
      <c r="J479" s="76">
        <v>0</v>
      </c>
    </row>
    <row r="480" spans="2:10" x14ac:dyDescent="0.35">
      <c r="B480" s="93" t="s">
        <v>2235</v>
      </c>
      <c r="C480" s="76">
        <v>0</v>
      </c>
      <c r="D480" s="67">
        <v>0</v>
      </c>
      <c r="E480" s="67">
        <v>0</v>
      </c>
      <c r="F480" s="67">
        <v>0</v>
      </c>
      <c r="G480" s="67">
        <v>0</v>
      </c>
      <c r="H480" s="94">
        <f t="shared" si="47"/>
        <v>1</v>
      </c>
      <c r="I480" s="76">
        <v>0</v>
      </c>
      <c r="J480" s="76">
        <v>0</v>
      </c>
    </row>
    <row r="481" spans="2:10" x14ac:dyDescent="0.35">
      <c r="B481" s="93" t="s">
        <v>2236</v>
      </c>
      <c r="C481" s="76">
        <v>0</v>
      </c>
      <c r="D481" s="67">
        <v>0</v>
      </c>
      <c r="E481" s="67">
        <v>0</v>
      </c>
      <c r="F481" s="67">
        <v>0</v>
      </c>
      <c r="G481" s="67">
        <v>0</v>
      </c>
      <c r="H481" s="94">
        <f t="shared" si="47"/>
        <v>1</v>
      </c>
      <c r="I481" s="76">
        <v>0</v>
      </c>
      <c r="J481" s="76">
        <v>0</v>
      </c>
    </row>
    <row r="482" spans="2:10" x14ac:dyDescent="0.35">
      <c r="B482" s="93" t="s">
        <v>2237</v>
      </c>
      <c r="C482" s="76">
        <v>0</v>
      </c>
      <c r="D482" s="67">
        <v>0</v>
      </c>
      <c r="E482" s="67">
        <v>0</v>
      </c>
      <c r="F482" s="67">
        <v>0</v>
      </c>
      <c r="G482" s="67">
        <v>0</v>
      </c>
      <c r="H482" s="94">
        <f t="shared" si="47"/>
        <v>1</v>
      </c>
      <c r="I482" s="76">
        <v>0</v>
      </c>
      <c r="J482" s="76">
        <v>0</v>
      </c>
    </row>
    <row r="483" spans="2:10" x14ac:dyDescent="0.35">
      <c r="B483" s="93" t="s">
        <v>2238</v>
      </c>
      <c r="C483" s="76">
        <v>0</v>
      </c>
      <c r="D483" s="67">
        <v>0</v>
      </c>
      <c r="E483" s="67">
        <v>0</v>
      </c>
      <c r="F483" s="67">
        <v>0</v>
      </c>
      <c r="G483" s="67">
        <v>0</v>
      </c>
      <c r="H483" s="94">
        <f>SUM(1-SUM(D483:G483))</f>
        <v>1</v>
      </c>
      <c r="I483" s="76">
        <v>0</v>
      </c>
      <c r="J483" s="76">
        <v>0</v>
      </c>
    </row>
    <row r="484" spans="2:10" ht="17.5" customHeight="1" x14ac:dyDescent="0.35">
      <c r="B484" s="167" t="s">
        <v>2270</v>
      </c>
      <c r="C484" s="168">
        <f>SUM(C477:C483)</f>
        <v>0</v>
      </c>
      <c r="D484" s="169"/>
      <c r="E484" s="169"/>
      <c r="F484" s="169"/>
      <c r="G484" s="169"/>
      <c r="H484" s="169"/>
      <c r="I484" s="168">
        <f t="shared" ref="I484:J484" si="48">SUM(I477:I483)</f>
        <v>0</v>
      </c>
      <c r="J484" s="168">
        <f t="shared" si="48"/>
        <v>0</v>
      </c>
    </row>
    <row r="485" spans="2:10" ht="17.5" customHeight="1" x14ac:dyDescent="0.35">
      <c r="B485" s="170" t="s">
        <v>2271</v>
      </c>
      <c r="C485" s="171">
        <f>'Workload Data Entry'!C230</f>
        <v>0</v>
      </c>
      <c r="D485" s="172"/>
      <c r="E485" s="172"/>
      <c r="F485" s="172"/>
      <c r="G485" s="172"/>
      <c r="H485" s="172"/>
      <c r="I485" s="171">
        <f>'Workload Data Entry'!I230</f>
        <v>0</v>
      </c>
      <c r="J485" s="171">
        <f>'Workload Data Entry'!J230</f>
        <v>0</v>
      </c>
    </row>
    <row r="486" spans="2:10" x14ac:dyDescent="0.35">
      <c r="B486" s="38"/>
      <c r="C486" s="3"/>
      <c r="D486" s="3"/>
      <c r="E486" s="3"/>
      <c r="F486" s="3"/>
      <c r="G486" s="3"/>
      <c r="H486" s="3"/>
      <c r="I486" s="3"/>
      <c r="J486" s="3"/>
    </row>
    <row r="487" spans="2:10" ht="60" customHeight="1" x14ac:dyDescent="0.35">
      <c r="B487" s="91" t="s">
        <v>2295</v>
      </c>
      <c r="C487" s="92" t="s">
        <v>191</v>
      </c>
      <c r="D487" s="92" t="s">
        <v>192</v>
      </c>
      <c r="E487" s="92" t="s">
        <v>193</v>
      </c>
      <c r="F487" s="92" t="s">
        <v>194</v>
      </c>
      <c r="G487" s="92" t="s">
        <v>195</v>
      </c>
      <c r="H487" s="92" t="s">
        <v>196</v>
      </c>
      <c r="I487" s="92" t="s">
        <v>197</v>
      </c>
      <c r="J487" s="92" t="s">
        <v>198</v>
      </c>
    </row>
    <row r="488" spans="2:10" x14ac:dyDescent="0.35">
      <c r="B488" s="93" t="s">
        <v>2239</v>
      </c>
      <c r="C488" s="76">
        <v>0</v>
      </c>
      <c r="D488" s="67">
        <v>0</v>
      </c>
      <c r="E488" s="67">
        <v>0</v>
      </c>
      <c r="F488" s="67">
        <v>0</v>
      </c>
      <c r="G488" s="67">
        <v>0</v>
      </c>
      <c r="H488" s="94">
        <f t="shared" ref="H488:H502" si="49">SUM(1-SUM(D488:G488))</f>
        <v>1</v>
      </c>
      <c r="I488" s="76">
        <v>0</v>
      </c>
      <c r="J488" s="76">
        <v>0</v>
      </c>
    </row>
    <row r="489" spans="2:10" x14ac:dyDescent="0.35">
      <c r="B489" s="93" t="s">
        <v>2240</v>
      </c>
      <c r="C489" s="76">
        <v>0</v>
      </c>
      <c r="D489" s="67">
        <v>0</v>
      </c>
      <c r="E489" s="67">
        <v>0</v>
      </c>
      <c r="F489" s="67">
        <v>0</v>
      </c>
      <c r="G489" s="67">
        <v>0</v>
      </c>
      <c r="H489" s="94">
        <f t="shared" si="49"/>
        <v>1</v>
      </c>
      <c r="I489" s="76">
        <v>0</v>
      </c>
      <c r="J489" s="76">
        <v>0</v>
      </c>
    </row>
    <row r="490" spans="2:10" x14ac:dyDescent="0.35">
      <c r="B490" s="93" t="s">
        <v>2241</v>
      </c>
      <c r="C490" s="76">
        <v>0</v>
      </c>
      <c r="D490" s="67">
        <v>0</v>
      </c>
      <c r="E490" s="67">
        <v>0</v>
      </c>
      <c r="F490" s="67">
        <v>0</v>
      </c>
      <c r="G490" s="67">
        <v>0</v>
      </c>
      <c r="H490" s="94">
        <f t="shared" si="49"/>
        <v>1</v>
      </c>
      <c r="I490" s="76">
        <v>0</v>
      </c>
      <c r="J490" s="76">
        <v>0</v>
      </c>
    </row>
    <row r="491" spans="2:10" x14ac:dyDescent="0.35">
      <c r="B491" s="93" t="s">
        <v>2242</v>
      </c>
      <c r="C491" s="76">
        <v>0</v>
      </c>
      <c r="D491" s="67">
        <v>0</v>
      </c>
      <c r="E491" s="67">
        <v>0</v>
      </c>
      <c r="F491" s="67">
        <v>0</v>
      </c>
      <c r="G491" s="67">
        <v>0</v>
      </c>
      <c r="H491" s="94">
        <f t="shared" si="49"/>
        <v>1</v>
      </c>
      <c r="I491" s="76">
        <v>0</v>
      </c>
      <c r="J491" s="76">
        <v>0</v>
      </c>
    </row>
    <row r="492" spans="2:10" x14ac:dyDescent="0.35">
      <c r="B492" s="93" t="s">
        <v>2243</v>
      </c>
      <c r="C492" s="76">
        <v>0</v>
      </c>
      <c r="D492" s="67">
        <v>0</v>
      </c>
      <c r="E492" s="67">
        <v>0</v>
      </c>
      <c r="F492" s="67">
        <v>0</v>
      </c>
      <c r="G492" s="67">
        <v>0</v>
      </c>
      <c r="H492" s="94">
        <f t="shared" si="49"/>
        <v>1</v>
      </c>
      <c r="I492" s="76">
        <v>0</v>
      </c>
      <c r="J492" s="76">
        <v>0</v>
      </c>
    </row>
    <row r="493" spans="2:10" x14ac:dyDescent="0.35">
      <c r="B493" s="93" t="s">
        <v>2244</v>
      </c>
      <c r="C493" s="76">
        <v>0</v>
      </c>
      <c r="D493" s="67">
        <v>0</v>
      </c>
      <c r="E493" s="67">
        <v>0</v>
      </c>
      <c r="F493" s="67">
        <v>0</v>
      </c>
      <c r="G493" s="67">
        <v>0</v>
      </c>
      <c r="H493" s="94">
        <f t="shared" si="49"/>
        <v>1</v>
      </c>
      <c r="I493" s="76">
        <v>0</v>
      </c>
      <c r="J493" s="76">
        <v>0</v>
      </c>
    </row>
    <row r="494" spans="2:10" x14ac:dyDescent="0.35">
      <c r="B494" s="93" t="s">
        <v>2245</v>
      </c>
      <c r="C494" s="76">
        <v>0</v>
      </c>
      <c r="D494" s="67">
        <v>0</v>
      </c>
      <c r="E494" s="67">
        <v>0</v>
      </c>
      <c r="F494" s="67">
        <v>0</v>
      </c>
      <c r="G494" s="67">
        <v>0</v>
      </c>
      <c r="H494" s="94">
        <f t="shared" si="49"/>
        <v>1</v>
      </c>
      <c r="I494" s="76">
        <v>0</v>
      </c>
      <c r="J494" s="76">
        <v>0</v>
      </c>
    </row>
    <row r="495" spans="2:10" x14ac:dyDescent="0.35">
      <c r="B495" s="93" t="s">
        <v>2246</v>
      </c>
      <c r="C495" s="76">
        <v>0</v>
      </c>
      <c r="D495" s="67">
        <v>0</v>
      </c>
      <c r="E495" s="67">
        <v>0</v>
      </c>
      <c r="F495" s="67">
        <v>0</v>
      </c>
      <c r="G495" s="67">
        <v>0</v>
      </c>
      <c r="H495" s="94">
        <f t="shared" si="49"/>
        <v>1</v>
      </c>
      <c r="I495" s="76">
        <v>0</v>
      </c>
      <c r="J495" s="76">
        <v>0</v>
      </c>
    </row>
    <row r="496" spans="2:10" x14ac:dyDescent="0.35">
      <c r="B496" s="93" t="s">
        <v>184</v>
      </c>
      <c r="C496" s="76">
        <v>0</v>
      </c>
      <c r="D496" s="67">
        <v>0</v>
      </c>
      <c r="E496" s="67">
        <v>0</v>
      </c>
      <c r="F496" s="67">
        <v>0</v>
      </c>
      <c r="G496" s="67">
        <v>0</v>
      </c>
      <c r="H496" s="94">
        <f t="shared" si="49"/>
        <v>1</v>
      </c>
      <c r="I496" s="76">
        <v>0</v>
      </c>
      <c r="J496" s="76">
        <v>0</v>
      </c>
    </row>
    <row r="497" spans="2:10" x14ac:dyDescent="0.35">
      <c r="B497" s="93" t="s">
        <v>2247</v>
      </c>
      <c r="C497" s="76">
        <v>0</v>
      </c>
      <c r="D497" s="67">
        <v>0</v>
      </c>
      <c r="E497" s="67">
        <v>0</v>
      </c>
      <c r="F497" s="67">
        <v>0</v>
      </c>
      <c r="G497" s="67">
        <v>0</v>
      </c>
      <c r="H497" s="94">
        <f t="shared" si="49"/>
        <v>1</v>
      </c>
      <c r="I497" s="76">
        <v>0</v>
      </c>
      <c r="J497" s="76">
        <v>0</v>
      </c>
    </row>
    <row r="498" spans="2:10" x14ac:dyDescent="0.35">
      <c r="B498" s="93" t="s">
        <v>2248</v>
      </c>
      <c r="C498" s="76">
        <v>0</v>
      </c>
      <c r="D498" s="67">
        <v>0</v>
      </c>
      <c r="E498" s="67">
        <v>0</v>
      </c>
      <c r="F498" s="67">
        <v>0</v>
      </c>
      <c r="G498" s="67">
        <v>0</v>
      </c>
      <c r="H498" s="94">
        <f t="shared" si="49"/>
        <v>1</v>
      </c>
      <c r="I498" s="76">
        <v>0</v>
      </c>
      <c r="J498" s="76">
        <v>0</v>
      </c>
    </row>
    <row r="499" spans="2:10" x14ac:dyDescent="0.35">
      <c r="B499" s="93" t="s">
        <v>2249</v>
      </c>
      <c r="C499" s="76">
        <v>0</v>
      </c>
      <c r="D499" s="67">
        <v>0</v>
      </c>
      <c r="E499" s="67">
        <v>0</v>
      </c>
      <c r="F499" s="67">
        <v>0</v>
      </c>
      <c r="G499" s="67">
        <v>0</v>
      </c>
      <c r="H499" s="94">
        <f t="shared" si="49"/>
        <v>1</v>
      </c>
      <c r="I499" s="76">
        <v>0</v>
      </c>
      <c r="J499" s="76">
        <v>0</v>
      </c>
    </row>
    <row r="500" spans="2:10" x14ac:dyDescent="0.35">
      <c r="B500" s="93" t="s">
        <v>2250</v>
      </c>
      <c r="C500" s="76">
        <v>0</v>
      </c>
      <c r="D500" s="67">
        <v>0</v>
      </c>
      <c r="E500" s="67">
        <v>0</v>
      </c>
      <c r="F500" s="67">
        <v>0</v>
      </c>
      <c r="G500" s="67">
        <v>0</v>
      </c>
      <c r="H500" s="94">
        <f t="shared" si="49"/>
        <v>1</v>
      </c>
      <c r="I500" s="76">
        <v>0</v>
      </c>
      <c r="J500" s="76">
        <v>0</v>
      </c>
    </row>
    <row r="501" spans="2:10" x14ac:dyDescent="0.35">
      <c r="B501" s="93" t="s">
        <v>2251</v>
      </c>
      <c r="C501" s="76">
        <v>0</v>
      </c>
      <c r="D501" s="67">
        <v>0</v>
      </c>
      <c r="E501" s="67">
        <v>0</v>
      </c>
      <c r="F501" s="67">
        <v>0</v>
      </c>
      <c r="G501" s="67">
        <v>0</v>
      </c>
      <c r="H501" s="94">
        <f t="shared" si="49"/>
        <v>1</v>
      </c>
      <c r="I501" s="76">
        <v>0</v>
      </c>
      <c r="J501" s="76">
        <v>0</v>
      </c>
    </row>
    <row r="502" spans="2:10" x14ac:dyDescent="0.35">
      <c r="B502" s="93" t="s">
        <v>2252</v>
      </c>
      <c r="C502" s="76">
        <v>0</v>
      </c>
      <c r="D502" s="67">
        <v>0</v>
      </c>
      <c r="E502" s="67">
        <v>0</v>
      </c>
      <c r="F502" s="67">
        <v>0</v>
      </c>
      <c r="G502" s="67">
        <v>0</v>
      </c>
      <c r="H502" s="94">
        <f t="shared" si="49"/>
        <v>1</v>
      </c>
      <c r="I502" s="76">
        <v>0</v>
      </c>
      <c r="J502" s="76">
        <v>0</v>
      </c>
    </row>
    <row r="503" spans="2:10" x14ac:dyDescent="0.35">
      <c r="B503" s="93" t="s">
        <v>2253</v>
      </c>
      <c r="C503" s="76">
        <v>0</v>
      </c>
      <c r="D503" s="67">
        <v>0</v>
      </c>
      <c r="E503" s="67">
        <v>0</v>
      </c>
      <c r="F503" s="67">
        <v>0</v>
      </c>
      <c r="G503" s="67">
        <v>0</v>
      </c>
      <c r="H503" s="94">
        <f>SUM(1-SUM(D503:G503))</f>
        <v>1</v>
      </c>
      <c r="I503" s="76">
        <v>0</v>
      </c>
      <c r="J503" s="76">
        <v>0</v>
      </c>
    </row>
    <row r="504" spans="2:10" ht="17.5" customHeight="1" x14ac:dyDescent="0.35">
      <c r="B504" s="167" t="s">
        <v>2267</v>
      </c>
      <c r="C504" s="168">
        <f>SUM(C488:C503)</f>
        <v>0</v>
      </c>
      <c r="D504" s="169"/>
      <c r="E504" s="169"/>
      <c r="F504" s="169"/>
      <c r="G504" s="169"/>
      <c r="H504" s="169"/>
      <c r="I504" s="168">
        <f t="shared" ref="I504:J504" si="50">SUM(I488:I503)</f>
        <v>0</v>
      </c>
      <c r="J504" s="168">
        <f t="shared" si="50"/>
        <v>0</v>
      </c>
    </row>
    <row r="505" spans="2:10" ht="17.5" customHeight="1" x14ac:dyDescent="0.35">
      <c r="B505" s="170" t="s">
        <v>2269</v>
      </c>
      <c r="C505" s="171">
        <f>'Workload Data Entry'!C233</f>
        <v>0</v>
      </c>
      <c r="D505" s="172"/>
      <c r="E505" s="172"/>
      <c r="F505" s="172"/>
      <c r="G505" s="172"/>
      <c r="H505" s="172"/>
      <c r="I505" s="171">
        <f>'Workload Data Entry'!I233</f>
        <v>0</v>
      </c>
      <c r="J505" s="171">
        <f>'Workload Data Entry'!J233</f>
        <v>0</v>
      </c>
    </row>
    <row r="506" spans="2:10" x14ac:dyDescent="0.35">
      <c r="B506" s="38"/>
      <c r="C506" s="3"/>
      <c r="D506" s="3"/>
      <c r="E506" s="3"/>
      <c r="F506" s="3"/>
      <c r="G506" s="3"/>
      <c r="H506" s="3"/>
      <c r="I506" s="3"/>
      <c r="J506" s="3"/>
    </row>
    <row r="507" spans="2:10" ht="60" customHeight="1" x14ac:dyDescent="0.35">
      <c r="B507" s="91" t="s">
        <v>2296</v>
      </c>
      <c r="C507" s="92" t="s">
        <v>191</v>
      </c>
      <c r="D507" s="92" t="s">
        <v>192</v>
      </c>
      <c r="E507" s="92" t="s">
        <v>193</v>
      </c>
      <c r="F507" s="92" t="s">
        <v>194</v>
      </c>
      <c r="G507" s="92" t="s">
        <v>195</v>
      </c>
      <c r="H507" s="92" t="s">
        <v>196</v>
      </c>
      <c r="I507" s="92" t="s">
        <v>197</v>
      </c>
      <c r="J507" s="92" t="s">
        <v>198</v>
      </c>
    </row>
    <row r="508" spans="2:10" x14ac:dyDescent="0.35">
      <c r="B508" s="93" t="s">
        <v>2254</v>
      </c>
      <c r="C508" s="76">
        <v>0</v>
      </c>
      <c r="D508" s="67">
        <v>0</v>
      </c>
      <c r="E508" s="67">
        <v>0</v>
      </c>
      <c r="F508" s="67">
        <v>0</v>
      </c>
      <c r="G508" s="67">
        <v>0</v>
      </c>
      <c r="H508" s="94">
        <f t="shared" ref="H508:H518" si="51">SUM(1-SUM(D508:G508))</f>
        <v>1</v>
      </c>
      <c r="I508" s="76">
        <v>0</v>
      </c>
      <c r="J508" s="76">
        <v>0</v>
      </c>
    </row>
    <row r="509" spans="2:10" x14ac:dyDescent="0.35">
      <c r="B509" s="93" t="s">
        <v>2255</v>
      </c>
      <c r="C509" s="76">
        <v>0</v>
      </c>
      <c r="D509" s="67">
        <v>0</v>
      </c>
      <c r="E509" s="67">
        <v>0</v>
      </c>
      <c r="F509" s="67">
        <v>0</v>
      </c>
      <c r="G509" s="67">
        <v>0</v>
      </c>
      <c r="H509" s="94">
        <f t="shared" si="51"/>
        <v>1</v>
      </c>
      <c r="I509" s="76">
        <v>0</v>
      </c>
      <c r="J509" s="76">
        <v>0</v>
      </c>
    </row>
    <row r="510" spans="2:10" x14ac:dyDescent="0.35">
      <c r="B510" s="93" t="s">
        <v>2256</v>
      </c>
      <c r="C510" s="76">
        <v>0</v>
      </c>
      <c r="D510" s="67">
        <v>0</v>
      </c>
      <c r="E510" s="67">
        <v>0</v>
      </c>
      <c r="F510" s="67">
        <v>0</v>
      </c>
      <c r="G510" s="67">
        <v>0</v>
      </c>
      <c r="H510" s="94">
        <f t="shared" si="51"/>
        <v>1</v>
      </c>
      <c r="I510" s="76">
        <v>0</v>
      </c>
      <c r="J510" s="76">
        <v>0</v>
      </c>
    </row>
    <row r="511" spans="2:10" x14ac:dyDescent="0.35">
      <c r="B511" s="93" t="s">
        <v>2257</v>
      </c>
      <c r="C511" s="76">
        <v>0</v>
      </c>
      <c r="D511" s="67">
        <v>0</v>
      </c>
      <c r="E511" s="67">
        <v>0</v>
      </c>
      <c r="F511" s="67">
        <v>0</v>
      </c>
      <c r="G511" s="67">
        <v>0</v>
      </c>
      <c r="H511" s="94">
        <f t="shared" si="51"/>
        <v>1</v>
      </c>
      <c r="I511" s="76">
        <v>0</v>
      </c>
      <c r="J511" s="76">
        <v>0</v>
      </c>
    </row>
    <row r="512" spans="2:10" x14ac:dyDescent="0.35">
      <c r="B512" s="93" t="s">
        <v>2258</v>
      </c>
      <c r="C512" s="76">
        <v>0</v>
      </c>
      <c r="D512" s="67">
        <v>0</v>
      </c>
      <c r="E512" s="67">
        <v>0</v>
      </c>
      <c r="F512" s="67">
        <v>0</v>
      </c>
      <c r="G512" s="67">
        <v>0</v>
      </c>
      <c r="H512" s="94">
        <f t="shared" si="51"/>
        <v>1</v>
      </c>
      <c r="I512" s="76">
        <v>0</v>
      </c>
      <c r="J512" s="76">
        <v>0</v>
      </c>
    </row>
    <row r="513" spans="2:10" x14ac:dyDescent="0.35">
      <c r="B513" s="93" t="s">
        <v>2259</v>
      </c>
      <c r="C513" s="76">
        <v>0</v>
      </c>
      <c r="D513" s="67">
        <v>0</v>
      </c>
      <c r="E513" s="67">
        <v>0</v>
      </c>
      <c r="F513" s="67">
        <v>0</v>
      </c>
      <c r="G513" s="67">
        <v>0</v>
      </c>
      <c r="H513" s="94">
        <f t="shared" si="51"/>
        <v>1</v>
      </c>
      <c r="I513" s="76">
        <v>0</v>
      </c>
      <c r="J513" s="76">
        <v>0</v>
      </c>
    </row>
    <row r="514" spans="2:10" x14ac:dyDescent="0.35">
      <c r="B514" s="93" t="s">
        <v>2260</v>
      </c>
      <c r="C514" s="76">
        <v>0</v>
      </c>
      <c r="D514" s="67">
        <v>0</v>
      </c>
      <c r="E514" s="67">
        <v>0</v>
      </c>
      <c r="F514" s="67">
        <v>0</v>
      </c>
      <c r="G514" s="67">
        <v>0</v>
      </c>
      <c r="H514" s="94">
        <f t="shared" si="51"/>
        <v>1</v>
      </c>
      <c r="I514" s="76">
        <v>0</v>
      </c>
      <c r="J514" s="76">
        <v>0</v>
      </c>
    </row>
    <row r="515" spans="2:10" x14ac:dyDescent="0.35">
      <c r="B515" s="93" t="s">
        <v>2261</v>
      </c>
      <c r="C515" s="76">
        <v>0</v>
      </c>
      <c r="D515" s="67">
        <v>0</v>
      </c>
      <c r="E515" s="67">
        <v>0</v>
      </c>
      <c r="F515" s="67">
        <v>0</v>
      </c>
      <c r="G515" s="67">
        <v>0</v>
      </c>
      <c r="H515" s="94">
        <f t="shared" si="51"/>
        <v>1</v>
      </c>
      <c r="I515" s="76">
        <v>0</v>
      </c>
      <c r="J515" s="76">
        <v>0</v>
      </c>
    </row>
    <row r="516" spans="2:10" x14ac:dyDescent="0.35">
      <c r="B516" s="93" t="s">
        <v>2262</v>
      </c>
      <c r="C516" s="76">
        <v>0</v>
      </c>
      <c r="D516" s="67">
        <v>0</v>
      </c>
      <c r="E516" s="67">
        <v>0</v>
      </c>
      <c r="F516" s="67">
        <v>0</v>
      </c>
      <c r="G516" s="67">
        <v>0</v>
      </c>
      <c r="H516" s="94">
        <f t="shared" si="51"/>
        <v>1</v>
      </c>
      <c r="I516" s="76">
        <v>0</v>
      </c>
      <c r="J516" s="76">
        <v>0</v>
      </c>
    </row>
    <row r="517" spans="2:10" x14ac:dyDescent="0.35">
      <c r="B517" s="93" t="s">
        <v>2263</v>
      </c>
      <c r="C517" s="76">
        <v>0</v>
      </c>
      <c r="D517" s="67">
        <v>0</v>
      </c>
      <c r="E517" s="67">
        <v>0</v>
      </c>
      <c r="F517" s="67">
        <v>0</v>
      </c>
      <c r="G517" s="67">
        <v>0</v>
      </c>
      <c r="H517" s="94">
        <f t="shared" si="51"/>
        <v>1</v>
      </c>
      <c r="I517" s="76">
        <v>0</v>
      </c>
      <c r="J517" s="76">
        <v>0</v>
      </c>
    </row>
    <row r="518" spans="2:10" x14ac:dyDescent="0.35">
      <c r="B518" s="93" t="s">
        <v>2264</v>
      </c>
      <c r="C518" s="76">
        <v>0</v>
      </c>
      <c r="D518" s="67">
        <v>0</v>
      </c>
      <c r="E518" s="67">
        <v>0</v>
      </c>
      <c r="F518" s="67">
        <v>0</v>
      </c>
      <c r="G518" s="67">
        <v>0</v>
      </c>
      <c r="H518" s="94">
        <f t="shared" si="51"/>
        <v>1</v>
      </c>
      <c r="I518" s="76">
        <v>0</v>
      </c>
      <c r="J518" s="76">
        <v>0</v>
      </c>
    </row>
    <row r="519" spans="2:10" x14ac:dyDescent="0.35">
      <c r="B519" s="93" t="s">
        <v>2265</v>
      </c>
      <c r="C519" s="76">
        <v>0</v>
      </c>
      <c r="D519" s="67">
        <v>0</v>
      </c>
      <c r="E519" s="67">
        <v>0</v>
      </c>
      <c r="F519" s="67">
        <v>0</v>
      </c>
      <c r="G519" s="67">
        <v>0</v>
      </c>
      <c r="H519" s="94">
        <f>SUM(1-SUM(D519:G519))</f>
        <v>1</v>
      </c>
      <c r="I519" s="76">
        <v>0</v>
      </c>
      <c r="J519" s="76">
        <v>0</v>
      </c>
    </row>
    <row r="520" spans="2:10" ht="17.5" customHeight="1" x14ac:dyDescent="0.35">
      <c r="B520" s="167" t="s">
        <v>2268</v>
      </c>
      <c r="C520" s="168">
        <f>SUM(C508:C519)</f>
        <v>0</v>
      </c>
      <c r="D520" s="169"/>
      <c r="E520" s="169"/>
      <c r="F520" s="169"/>
      <c r="G520" s="169"/>
      <c r="H520" s="169"/>
      <c r="I520" s="168">
        <f t="shared" ref="I520:J520" si="52">SUM(I508:I519)</f>
        <v>0</v>
      </c>
      <c r="J520" s="168">
        <f t="shared" si="52"/>
        <v>0</v>
      </c>
    </row>
    <row r="521" spans="2:10" ht="17.5" customHeight="1" x14ac:dyDescent="0.35">
      <c r="B521" s="170" t="s">
        <v>2266</v>
      </c>
      <c r="C521" s="171">
        <f>'Workload Data Entry'!C236</f>
        <v>0</v>
      </c>
      <c r="D521" s="172"/>
      <c r="E521" s="172"/>
      <c r="F521" s="172"/>
      <c r="G521" s="172"/>
      <c r="H521" s="172"/>
      <c r="I521" s="171">
        <f>'Workload Data Entry'!I236</f>
        <v>0</v>
      </c>
      <c r="J521" s="171">
        <f>'Workload Data Entry'!J236</f>
        <v>0</v>
      </c>
    </row>
    <row r="522" spans="2:10" x14ac:dyDescent="0.35">
      <c r="B522" s="38"/>
      <c r="C522" s="3"/>
      <c r="D522" s="3"/>
      <c r="E522" s="3"/>
      <c r="F522" s="3"/>
      <c r="G522" s="3"/>
      <c r="H522" s="3"/>
      <c r="I522" s="3"/>
      <c r="J522" s="3"/>
    </row>
  </sheetData>
  <mergeCells count="10">
    <mergeCell ref="B2:J2"/>
    <mergeCell ref="B8:J8"/>
    <mergeCell ref="B10:J10"/>
    <mergeCell ref="B296:J296"/>
    <mergeCell ref="B408:J408"/>
    <mergeCell ref="B4:J4"/>
    <mergeCell ref="B5:J5"/>
    <mergeCell ref="D9:G9"/>
    <mergeCell ref="B6:J6"/>
    <mergeCell ref="B7:J7"/>
  </mergeCells>
  <conditionalFormatting sqref="H12:H157 H160:H174 H177:H224 H227:H248 H251:H275 H278:H293 H298:H306 H309:H326 H329:H337 H340:H343 H346:H360 H363:H368 H371:H376 H379:H384 H387:H397 H400:H405 H410:H466 H469:H474 H477:H485 H488:H505 H508:H521">
    <cfRule type="cellIs" dxfId="0" priority="3" operator="lessThan">
      <formula>0</formula>
    </cfRule>
  </conditionalFormatting>
  <pageMargins left="0.7" right="0.7" top="0.75" bottom="0.75" header="0.3" footer="0.3"/>
  <pageSetup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8740-D5A2-4B88-BDA1-C4A3610E1591}">
  <sheetPr>
    <pageSetUpPr fitToPage="1"/>
  </sheetPr>
  <dimension ref="A1:J47"/>
  <sheetViews>
    <sheetView topLeftCell="B1" zoomScaleNormal="100" workbookViewId="0">
      <selection activeCell="C2" sqref="C2:G2"/>
    </sheetView>
  </sheetViews>
  <sheetFormatPr defaultColWidth="9.1796875" defaultRowHeight="12.5" x14ac:dyDescent="0.25"/>
  <cols>
    <col min="1" max="1" width="0" style="19" hidden="1" customWidth="1"/>
    <col min="2" max="2" width="3.08984375" style="19" customWidth="1"/>
    <col min="3" max="3" width="70.1796875" style="19" customWidth="1"/>
    <col min="4" max="6" width="16.7265625" style="21" customWidth="1"/>
    <col min="7" max="7" width="16.7265625" style="19" customWidth="1"/>
    <col min="8" max="9" width="12" style="19" customWidth="1"/>
    <col min="10" max="16384" width="9.1796875" style="19"/>
  </cols>
  <sheetData>
    <row r="1" spans="1:10" s="1" customFormat="1" ht="15.5" x14ac:dyDescent="0.35">
      <c r="D1" s="16"/>
      <c r="E1" s="16"/>
      <c r="F1" s="16"/>
      <c r="G1" s="26"/>
      <c r="H1" s="26"/>
      <c r="I1" s="26"/>
      <c r="J1" s="26"/>
    </row>
    <row r="2" spans="1:10" s="23" customFormat="1" ht="22" customHeight="1" x14ac:dyDescent="0.25">
      <c r="C2" s="204" t="s">
        <v>38</v>
      </c>
      <c r="D2" s="204"/>
      <c r="E2" s="204"/>
      <c r="F2" s="204"/>
      <c r="G2" s="204"/>
    </row>
    <row r="3" spans="1:10" s="23" customFormat="1" ht="12.75" customHeight="1" x14ac:dyDescent="0.25">
      <c r="C3" s="17"/>
      <c r="D3" s="18"/>
      <c r="E3" s="18"/>
      <c r="F3" s="18"/>
    </row>
    <row r="4" spans="1:10" s="23" customFormat="1" ht="26" customHeight="1" x14ac:dyDescent="0.25">
      <c r="C4" s="206" t="s">
        <v>2513</v>
      </c>
      <c r="D4" s="206"/>
      <c r="E4" s="206"/>
      <c r="F4" s="206"/>
      <c r="G4" s="206"/>
    </row>
    <row r="5" spans="1:10" s="23" customFormat="1" ht="12.75" customHeight="1" x14ac:dyDescent="0.25">
      <c r="C5" s="17"/>
      <c r="D5" s="18"/>
      <c r="E5" s="18"/>
      <c r="F5" s="18"/>
    </row>
    <row r="6" spans="1:10" s="55" customFormat="1" ht="25.5" customHeight="1" x14ac:dyDescent="0.35">
      <c r="C6" s="205" t="s">
        <v>82</v>
      </c>
      <c r="D6" s="205"/>
      <c r="E6" s="205"/>
      <c r="F6" s="205"/>
      <c r="G6" s="205"/>
    </row>
    <row r="7" spans="1:10" ht="4.5" customHeight="1" x14ac:dyDescent="0.25"/>
    <row r="8" spans="1:10" s="24" customFormat="1" ht="42.75" customHeight="1" x14ac:dyDescent="0.3">
      <c r="C8" s="116"/>
      <c r="D8" s="127" t="s">
        <v>186</v>
      </c>
      <c r="E8" s="173" t="s">
        <v>187</v>
      </c>
      <c r="F8" s="173" t="s">
        <v>403</v>
      </c>
      <c r="G8" s="173" t="s">
        <v>407</v>
      </c>
    </row>
    <row r="9" spans="1:10" ht="14" x14ac:dyDescent="0.3">
      <c r="A9" s="19" t="s">
        <v>39</v>
      </c>
      <c r="C9" s="118" t="s">
        <v>40</v>
      </c>
      <c r="D9" s="56">
        <v>0</v>
      </c>
      <c r="E9" s="174">
        <v>0</v>
      </c>
      <c r="F9" s="174">
        <v>0</v>
      </c>
      <c r="G9" s="175">
        <f t="shared" ref="G9" si="0">SUM(D9:F9)</f>
        <v>0</v>
      </c>
    </row>
    <row r="10" spans="1:10" ht="14" x14ac:dyDescent="0.3">
      <c r="C10" s="60"/>
      <c r="D10" s="60"/>
      <c r="E10" s="60"/>
      <c r="F10" s="60"/>
      <c r="G10" s="60"/>
    </row>
    <row r="11" spans="1:10" ht="42.75" customHeight="1" x14ac:dyDescent="0.3">
      <c r="C11" s="117" t="s">
        <v>41</v>
      </c>
      <c r="D11" s="127" t="s">
        <v>186</v>
      </c>
      <c r="E11" s="173" t="s">
        <v>187</v>
      </c>
      <c r="F11" s="173" t="s">
        <v>403</v>
      </c>
      <c r="G11" s="173" t="s">
        <v>407</v>
      </c>
    </row>
    <row r="12" spans="1:10" ht="14" x14ac:dyDescent="0.3">
      <c r="A12" s="19" t="s">
        <v>42</v>
      </c>
      <c r="C12" s="118" t="s">
        <v>43</v>
      </c>
      <c r="D12" s="56">
        <v>0</v>
      </c>
      <c r="E12" s="174">
        <v>0</v>
      </c>
      <c r="F12" s="174">
        <v>0</v>
      </c>
      <c r="G12" s="175">
        <f t="shared" ref="G12:G18" si="1">SUM(D12:F12)</f>
        <v>0</v>
      </c>
    </row>
    <row r="13" spans="1:10" ht="14" x14ac:dyDescent="0.3">
      <c r="A13" s="19" t="s">
        <v>44</v>
      </c>
      <c r="C13" s="118" t="s">
        <v>45</v>
      </c>
      <c r="D13" s="56">
        <v>0</v>
      </c>
      <c r="E13" s="174">
        <v>0</v>
      </c>
      <c r="F13" s="174">
        <v>0</v>
      </c>
      <c r="G13" s="175">
        <f t="shared" si="1"/>
        <v>0</v>
      </c>
    </row>
    <row r="14" spans="1:10" ht="14" x14ac:dyDescent="0.3">
      <c r="A14" s="19" t="s">
        <v>46</v>
      </c>
      <c r="C14" s="118" t="s">
        <v>47</v>
      </c>
      <c r="D14" s="56">
        <v>0</v>
      </c>
      <c r="E14" s="174">
        <v>0</v>
      </c>
      <c r="F14" s="174">
        <v>0</v>
      </c>
      <c r="G14" s="175">
        <f t="shared" si="1"/>
        <v>0</v>
      </c>
    </row>
    <row r="15" spans="1:10" ht="14" x14ac:dyDescent="0.3">
      <c r="A15" s="19" t="s">
        <v>48</v>
      </c>
      <c r="C15" s="118" t="s">
        <v>49</v>
      </c>
      <c r="D15" s="56">
        <v>0</v>
      </c>
      <c r="E15" s="174">
        <v>0</v>
      </c>
      <c r="F15" s="174">
        <v>0</v>
      </c>
      <c r="G15" s="175">
        <f t="shared" si="1"/>
        <v>0</v>
      </c>
    </row>
    <row r="16" spans="1:10" ht="14" x14ac:dyDescent="0.3">
      <c r="A16" s="19" t="s">
        <v>50</v>
      </c>
      <c r="C16" s="118" t="s">
        <v>51</v>
      </c>
      <c r="D16" s="56">
        <v>0</v>
      </c>
      <c r="E16" s="174">
        <v>0</v>
      </c>
      <c r="F16" s="174">
        <v>0</v>
      </c>
      <c r="G16" s="175">
        <f t="shared" si="1"/>
        <v>0</v>
      </c>
    </row>
    <row r="17" spans="1:7" ht="14" x14ac:dyDescent="0.3">
      <c r="A17" s="19" t="s">
        <v>52</v>
      </c>
      <c r="C17" s="118" t="s">
        <v>53</v>
      </c>
      <c r="D17" s="56">
        <v>0</v>
      </c>
      <c r="E17" s="174">
        <v>0</v>
      </c>
      <c r="F17" s="174">
        <v>0</v>
      </c>
      <c r="G17" s="175">
        <f t="shared" si="1"/>
        <v>0</v>
      </c>
    </row>
    <row r="18" spans="1:7" s="25" customFormat="1" ht="14" x14ac:dyDescent="0.25">
      <c r="A18" s="19" t="s">
        <v>54</v>
      </c>
      <c r="C18" s="120" t="s">
        <v>55</v>
      </c>
      <c r="D18" s="122">
        <f>SUM(D12:D17)</f>
        <v>0</v>
      </c>
      <c r="E18" s="176">
        <f>SUM(E12:E17)</f>
        <v>0</v>
      </c>
      <c r="F18" s="176">
        <f>SUM(F12:F17)</f>
        <v>0</v>
      </c>
      <c r="G18" s="177">
        <f t="shared" si="1"/>
        <v>0</v>
      </c>
    </row>
    <row r="19" spans="1:7" x14ac:dyDescent="0.25">
      <c r="D19" s="19"/>
      <c r="E19" s="19"/>
      <c r="F19" s="19"/>
    </row>
    <row r="20" spans="1:7" s="55" customFormat="1" ht="25.5" customHeight="1" x14ac:dyDescent="0.35">
      <c r="C20" s="205" t="s">
        <v>92</v>
      </c>
      <c r="D20" s="205"/>
      <c r="E20" s="205"/>
      <c r="F20" s="205"/>
      <c r="G20" s="205"/>
    </row>
    <row r="21" spans="1:7" ht="4.5" customHeight="1" x14ac:dyDescent="0.25">
      <c r="D21" s="19"/>
      <c r="E21" s="19"/>
      <c r="F21" s="19"/>
    </row>
    <row r="22" spans="1:7" ht="4.5" customHeight="1" x14ac:dyDescent="0.25"/>
    <row r="23" spans="1:7" ht="42.75" customHeight="1" x14ac:dyDescent="0.3">
      <c r="C23" s="117" t="s">
        <v>56</v>
      </c>
      <c r="D23" s="127" t="s">
        <v>186</v>
      </c>
      <c r="E23" s="173" t="s">
        <v>187</v>
      </c>
      <c r="F23" s="173" t="s">
        <v>403</v>
      </c>
      <c r="G23" s="173" t="s">
        <v>407</v>
      </c>
    </row>
    <row r="24" spans="1:7" ht="14" x14ac:dyDescent="0.3">
      <c r="A24" s="19" t="s">
        <v>57</v>
      </c>
      <c r="C24" s="118" t="s">
        <v>58</v>
      </c>
      <c r="D24" s="56">
        <v>0</v>
      </c>
      <c r="E24" s="174">
        <v>0</v>
      </c>
      <c r="F24" s="174">
        <v>0</v>
      </c>
      <c r="G24" s="175">
        <f t="shared" ref="G24:G35" si="2">SUM(D24:F24)</f>
        <v>0</v>
      </c>
    </row>
    <row r="25" spans="1:7" ht="14" x14ac:dyDescent="0.3">
      <c r="A25" s="19" t="s">
        <v>59</v>
      </c>
      <c r="C25" s="118" t="s">
        <v>60</v>
      </c>
      <c r="D25" s="56">
        <v>0</v>
      </c>
      <c r="E25" s="174">
        <v>0</v>
      </c>
      <c r="F25" s="174">
        <v>0</v>
      </c>
      <c r="G25" s="175">
        <f t="shared" si="2"/>
        <v>0</v>
      </c>
    </row>
    <row r="26" spans="1:7" ht="14" hidden="1" x14ac:dyDescent="0.3">
      <c r="C26" s="118" t="s">
        <v>91</v>
      </c>
      <c r="D26" s="56">
        <v>0</v>
      </c>
      <c r="E26" s="174">
        <v>0</v>
      </c>
      <c r="F26" s="174">
        <v>0</v>
      </c>
      <c r="G26" s="175">
        <f t="shared" si="2"/>
        <v>0</v>
      </c>
    </row>
    <row r="27" spans="1:7" ht="14" x14ac:dyDescent="0.3">
      <c r="A27" s="19" t="s">
        <v>61</v>
      </c>
      <c r="C27" s="118" t="s">
        <v>62</v>
      </c>
      <c r="D27" s="56">
        <v>0</v>
      </c>
      <c r="E27" s="174">
        <v>0</v>
      </c>
      <c r="F27" s="174">
        <v>0</v>
      </c>
      <c r="G27" s="175">
        <f t="shared" si="2"/>
        <v>0</v>
      </c>
    </row>
    <row r="28" spans="1:7" ht="14" x14ac:dyDescent="0.3">
      <c r="A28" s="19" t="s">
        <v>63</v>
      </c>
      <c r="C28" s="118" t="s">
        <v>64</v>
      </c>
      <c r="D28" s="56">
        <v>0</v>
      </c>
      <c r="E28" s="174">
        <v>0</v>
      </c>
      <c r="F28" s="174">
        <v>0</v>
      </c>
      <c r="G28" s="175">
        <f t="shared" si="2"/>
        <v>0</v>
      </c>
    </row>
    <row r="29" spans="1:7" ht="14" x14ac:dyDescent="0.3">
      <c r="A29" s="19" t="s">
        <v>65</v>
      </c>
      <c r="C29" s="118" t="s">
        <v>66</v>
      </c>
      <c r="D29" s="56">
        <v>0</v>
      </c>
      <c r="E29" s="174">
        <v>0</v>
      </c>
      <c r="F29" s="174">
        <v>0</v>
      </c>
      <c r="G29" s="175">
        <f t="shared" si="2"/>
        <v>0</v>
      </c>
    </row>
    <row r="30" spans="1:7" ht="14" x14ac:dyDescent="0.3">
      <c r="A30" s="19" t="s">
        <v>67</v>
      </c>
      <c r="C30" s="118" t="s">
        <v>68</v>
      </c>
      <c r="D30" s="56">
        <v>0</v>
      </c>
      <c r="E30" s="174">
        <v>0</v>
      </c>
      <c r="F30" s="174">
        <v>0</v>
      </c>
      <c r="G30" s="175">
        <f t="shared" si="2"/>
        <v>0</v>
      </c>
    </row>
    <row r="31" spans="1:7" ht="14" x14ac:dyDescent="0.3">
      <c r="A31" s="19" t="s">
        <v>69</v>
      </c>
      <c r="C31" s="118" t="s">
        <v>70</v>
      </c>
      <c r="D31" s="56">
        <v>0</v>
      </c>
      <c r="E31" s="174">
        <v>0</v>
      </c>
      <c r="F31" s="174">
        <v>0</v>
      </c>
      <c r="G31" s="175">
        <f t="shared" si="2"/>
        <v>0</v>
      </c>
    </row>
    <row r="32" spans="1:7" ht="14" hidden="1" x14ac:dyDescent="0.3">
      <c r="A32" s="19" t="s">
        <v>71</v>
      </c>
      <c r="C32" s="118" t="s">
        <v>72</v>
      </c>
      <c r="D32" s="56">
        <v>0</v>
      </c>
      <c r="E32" s="174">
        <v>0</v>
      </c>
      <c r="F32" s="174">
        <v>0</v>
      </c>
      <c r="G32" s="175">
        <f t="shared" si="2"/>
        <v>0</v>
      </c>
    </row>
    <row r="33" spans="1:9" ht="14" x14ac:dyDescent="0.3">
      <c r="A33" s="19" t="s">
        <v>73</v>
      </c>
      <c r="C33" s="118" t="s">
        <v>74</v>
      </c>
      <c r="D33" s="56">
        <v>0</v>
      </c>
      <c r="E33" s="174">
        <v>0</v>
      </c>
      <c r="F33" s="174">
        <v>0</v>
      </c>
      <c r="G33" s="175">
        <f t="shared" si="2"/>
        <v>0</v>
      </c>
    </row>
    <row r="34" spans="1:9" ht="14" x14ac:dyDescent="0.3">
      <c r="A34" s="19" t="s">
        <v>73</v>
      </c>
      <c r="C34" s="118" t="s">
        <v>81</v>
      </c>
      <c r="D34" s="56">
        <v>0</v>
      </c>
      <c r="E34" s="174">
        <v>0</v>
      </c>
      <c r="F34" s="174">
        <v>0</v>
      </c>
      <c r="G34" s="175">
        <f t="shared" si="2"/>
        <v>0</v>
      </c>
    </row>
    <row r="35" spans="1:9" ht="14" x14ac:dyDescent="0.25">
      <c r="C35" s="120" t="s">
        <v>93</v>
      </c>
      <c r="D35" s="122">
        <f>SUM(D24:D34)</f>
        <v>0</v>
      </c>
      <c r="E35" s="176">
        <f>SUM(E24:E34)</f>
        <v>0</v>
      </c>
      <c r="F35" s="176">
        <f>SUM(F24:F34)</f>
        <v>0</v>
      </c>
      <c r="G35" s="177">
        <f t="shared" si="2"/>
        <v>0</v>
      </c>
    </row>
    <row r="36" spans="1:9" x14ac:dyDescent="0.25">
      <c r="D36" s="19"/>
      <c r="E36" s="19"/>
      <c r="F36" s="19"/>
    </row>
    <row r="37" spans="1:9" s="55" customFormat="1" ht="25.5" customHeight="1" x14ac:dyDescent="0.35">
      <c r="C37" s="205" t="s">
        <v>75</v>
      </c>
      <c r="D37" s="205"/>
      <c r="E37" s="205"/>
      <c r="F37" s="205"/>
      <c r="G37" s="205"/>
    </row>
    <row r="38" spans="1:9" ht="6.75" customHeight="1" x14ac:dyDescent="0.25">
      <c r="D38" s="19"/>
      <c r="E38" s="19"/>
      <c r="F38" s="19"/>
    </row>
    <row r="39" spans="1:9" ht="14.5" x14ac:dyDescent="0.35">
      <c r="C39" s="63" t="s">
        <v>76</v>
      </c>
      <c r="D39" s="64"/>
      <c r="E39" s="64"/>
      <c r="F39" s="64"/>
      <c r="G39" s="64"/>
      <c r="H39" s="22"/>
      <c r="I39" s="22"/>
    </row>
    <row r="40" spans="1:9" ht="53" customHeight="1" x14ac:dyDescent="0.35">
      <c r="C40" s="203" t="s">
        <v>164</v>
      </c>
      <c r="D40" s="203"/>
      <c r="E40" s="203"/>
      <c r="F40" s="203"/>
      <c r="G40" s="203"/>
      <c r="H40" s="27"/>
      <c r="I40" s="27"/>
    </row>
    <row r="41" spans="1:9" ht="84.5" customHeight="1" x14ac:dyDescent="0.35">
      <c r="C41" s="203" t="s">
        <v>77</v>
      </c>
      <c r="D41" s="203"/>
      <c r="E41" s="203"/>
      <c r="F41" s="203"/>
      <c r="G41" s="203"/>
      <c r="H41" s="27"/>
      <c r="I41" s="27"/>
    </row>
    <row r="42" spans="1:9" x14ac:dyDescent="0.25">
      <c r="D42" s="19"/>
      <c r="E42" s="19"/>
      <c r="F42" s="19"/>
    </row>
    <row r="43" spans="1:9" ht="42.75" customHeight="1" x14ac:dyDescent="0.3">
      <c r="C43" s="117" t="s">
        <v>75</v>
      </c>
      <c r="D43" s="127" t="s">
        <v>186</v>
      </c>
      <c r="E43" s="173" t="s">
        <v>187</v>
      </c>
      <c r="F43" s="173" t="s">
        <v>403</v>
      </c>
      <c r="G43" s="173" t="s">
        <v>407</v>
      </c>
    </row>
    <row r="44" spans="1:9" ht="19" customHeight="1" x14ac:dyDescent="0.25">
      <c r="A44" s="19" t="s">
        <v>78</v>
      </c>
      <c r="C44" s="119" t="s">
        <v>79</v>
      </c>
      <c r="D44" s="57">
        <v>0</v>
      </c>
      <c r="E44" s="175">
        <v>0</v>
      </c>
      <c r="F44" s="175">
        <v>0</v>
      </c>
      <c r="G44" s="175">
        <f>SUM(D44:F44)</f>
        <v>0</v>
      </c>
    </row>
    <row r="45" spans="1:9" s="25" customFormat="1" ht="15.75" customHeight="1" x14ac:dyDescent="0.35">
      <c r="A45" s="25" t="s">
        <v>80</v>
      </c>
      <c r="C45" s="120" t="s">
        <v>90</v>
      </c>
      <c r="D45" s="121">
        <f>SUM(D44/10)</f>
        <v>0</v>
      </c>
      <c r="E45" s="178">
        <f>SUM(E44/10)</f>
        <v>0</v>
      </c>
      <c r="F45" s="178">
        <f>SUM(F44/10)</f>
        <v>0</v>
      </c>
      <c r="G45" s="178">
        <f>SUM(D45:F45)</f>
        <v>0</v>
      </c>
    </row>
    <row r="46" spans="1:9" ht="16.5" customHeight="1" x14ac:dyDescent="0.35">
      <c r="C46" s="58" t="s">
        <v>163</v>
      </c>
      <c r="D46" s="59">
        <f>IF(ISERROR(SUM(D44/D18))=TRUE,0,SUM(D44/D18))</f>
        <v>0</v>
      </c>
      <c r="E46" s="59"/>
      <c r="F46" s="59"/>
      <c r="G46" s="59"/>
    </row>
    <row r="47" spans="1:9" ht="13" x14ac:dyDescent="0.3">
      <c r="C47" s="20"/>
    </row>
  </sheetData>
  <mergeCells count="7">
    <mergeCell ref="C41:G41"/>
    <mergeCell ref="C2:G2"/>
    <mergeCell ref="C6:G6"/>
    <mergeCell ref="C20:G20"/>
    <mergeCell ref="C37:G37"/>
    <mergeCell ref="C40:G40"/>
    <mergeCell ref="C4:G4"/>
  </mergeCells>
  <dataValidations count="1">
    <dataValidation type="whole" allowBlank="1" showInputMessage="1" showErrorMessage="1" sqref="D9:G9" xr:uid="{65848AAA-A0BB-488E-8CB2-587875F182C4}">
      <formula1>0</formula1>
      <formula2>1000</formula2>
    </dataValidation>
  </dataValidation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D2336-46A5-42F5-ACCF-08994FCB8C2F}">
  <sheetPr>
    <pageSetUpPr fitToPage="1"/>
  </sheetPr>
  <dimension ref="B2:T41"/>
  <sheetViews>
    <sheetView zoomScaleNormal="100" workbookViewId="0">
      <selection activeCell="B2" sqref="B2:T2"/>
    </sheetView>
  </sheetViews>
  <sheetFormatPr defaultRowHeight="14.5" x14ac:dyDescent="0.35"/>
  <cols>
    <col min="1" max="1" width="2.7265625" style="1" customWidth="1"/>
    <col min="2" max="2" width="42" style="2" customWidth="1"/>
    <col min="3" max="16" width="11.1796875" style="3" customWidth="1"/>
    <col min="17" max="17" width="13.90625" style="3" customWidth="1"/>
    <col min="18" max="18" width="13.90625" style="1" customWidth="1"/>
    <col min="19" max="19" width="0.6328125" style="1" customWidth="1"/>
    <col min="20" max="20" width="19.54296875" style="1" customWidth="1"/>
    <col min="21" max="16384" width="8.7265625" style="1"/>
  </cols>
  <sheetData>
    <row r="2" spans="2:20" s="29" customFormat="1" ht="23" customHeight="1" x14ac:dyDescent="0.35">
      <c r="B2" s="181" t="s">
        <v>2312</v>
      </c>
      <c r="C2" s="181"/>
      <c r="D2" s="181"/>
      <c r="E2" s="181"/>
      <c r="F2" s="181"/>
      <c r="G2" s="181"/>
      <c r="H2" s="181"/>
      <c r="I2" s="181"/>
      <c r="J2" s="181"/>
      <c r="K2" s="181"/>
      <c r="L2" s="181"/>
      <c r="M2" s="181"/>
      <c r="N2" s="181"/>
      <c r="O2" s="181"/>
      <c r="P2" s="181"/>
      <c r="Q2" s="181"/>
      <c r="R2" s="181"/>
      <c r="S2" s="181"/>
      <c r="T2" s="181"/>
    </row>
    <row r="4" spans="2:20" ht="60" customHeight="1" x14ac:dyDescent="0.35">
      <c r="B4" s="180" t="s">
        <v>169</v>
      </c>
      <c r="C4" s="180"/>
      <c r="D4" s="180"/>
      <c r="E4" s="180"/>
      <c r="F4" s="180"/>
      <c r="G4" s="180"/>
      <c r="H4" s="180"/>
      <c r="I4" s="180"/>
      <c r="J4" s="180"/>
      <c r="K4" s="180"/>
      <c r="L4" s="180"/>
      <c r="M4" s="180"/>
      <c r="N4" s="180"/>
      <c r="O4" s="180"/>
    </row>
    <row r="5" spans="2:20" ht="24" customHeight="1" x14ac:dyDescent="0.35">
      <c r="B5" s="214" t="str">
        <f>CONCATENATE('Consultant Data'!C46," ",TEXT('Consultant Data'!G46,"0.0%"))</f>
        <v>For reference, laboratory/diagnostic related PAs as a % of all PAs are as follows: 0.0%</v>
      </c>
      <c r="C5" s="214"/>
      <c r="D5" s="214"/>
      <c r="E5" s="214"/>
      <c r="F5" s="214"/>
      <c r="G5" s="214"/>
      <c r="H5" s="214"/>
      <c r="I5" s="214"/>
      <c r="J5" s="214"/>
      <c r="K5" s="214"/>
      <c r="L5" s="214"/>
      <c r="M5" s="214"/>
      <c r="N5" s="214"/>
      <c r="O5" s="214"/>
    </row>
    <row r="6" spans="2:20" ht="35.5" customHeight="1" x14ac:dyDescent="0.35">
      <c r="B6" s="180" t="s">
        <v>168</v>
      </c>
      <c r="C6" s="180"/>
      <c r="D6" s="180"/>
      <c r="E6" s="180"/>
      <c r="F6" s="180"/>
      <c r="G6" s="180"/>
      <c r="H6" s="180"/>
      <c r="I6" s="180"/>
      <c r="J6" s="180"/>
      <c r="K6" s="180"/>
      <c r="L6" s="180"/>
      <c r="M6" s="180"/>
      <c r="N6" s="180"/>
      <c r="O6" s="180"/>
    </row>
    <row r="7" spans="2:20" ht="35.5" customHeight="1" x14ac:dyDescent="0.35">
      <c r="B7" s="180" t="s">
        <v>165</v>
      </c>
      <c r="C7" s="180"/>
      <c r="D7" s="180"/>
      <c r="E7" s="180"/>
      <c r="F7" s="180"/>
      <c r="G7" s="180"/>
      <c r="H7" s="180"/>
      <c r="I7" s="180"/>
      <c r="J7" s="180"/>
      <c r="K7" s="180"/>
      <c r="L7" s="180"/>
      <c r="M7" s="180"/>
      <c r="N7" s="180"/>
      <c r="O7" s="180"/>
    </row>
    <row r="8" spans="2:20" ht="35.5" customHeight="1" x14ac:dyDescent="0.35">
      <c r="B8" s="180" t="s">
        <v>170</v>
      </c>
      <c r="C8" s="180"/>
      <c r="D8" s="180"/>
      <c r="E8" s="180"/>
      <c r="F8" s="180"/>
      <c r="G8" s="180"/>
      <c r="H8" s="180"/>
      <c r="I8" s="180"/>
      <c r="J8" s="180"/>
      <c r="K8" s="180"/>
      <c r="L8" s="180"/>
      <c r="M8" s="180"/>
      <c r="N8" s="180"/>
      <c r="O8" s="180"/>
    </row>
    <row r="10" spans="2:20" ht="47.5" customHeight="1" x14ac:dyDescent="0.35">
      <c r="B10" s="123" t="s">
        <v>6</v>
      </c>
      <c r="C10" s="124" t="s">
        <v>1</v>
      </c>
      <c r="D10" s="124" t="s">
        <v>0</v>
      </c>
      <c r="E10" s="124" t="s">
        <v>17</v>
      </c>
      <c r="F10" s="124" t="s">
        <v>18</v>
      </c>
      <c r="G10" s="124" t="s">
        <v>19</v>
      </c>
      <c r="H10" s="124" t="s">
        <v>20</v>
      </c>
      <c r="I10" s="124" t="s">
        <v>21</v>
      </c>
      <c r="J10" s="124" t="s">
        <v>22</v>
      </c>
      <c r="K10" s="124" t="s">
        <v>23</v>
      </c>
      <c r="L10" s="124" t="s">
        <v>24</v>
      </c>
      <c r="M10" s="124" t="s">
        <v>25</v>
      </c>
      <c r="N10" s="124" t="s">
        <v>26</v>
      </c>
      <c r="O10" s="124" t="s">
        <v>2</v>
      </c>
      <c r="P10" s="124" t="s">
        <v>4</v>
      </c>
      <c r="Q10" s="125" t="s">
        <v>3</v>
      </c>
      <c r="R10" s="126" t="s">
        <v>16</v>
      </c>
      <c r="T10" s="8" t="s">
        <v>15</v>
      </c>
    </row>
    <row r="11" spans="2:20" s="6" customFormat="1" ht="20" customHeight="1" x14ac:dyDescent="0.35">
      <c r="B11" s="103" t="s">
        <v>2497</v>
      </c>
      <c r="C11" s="104"/>
      <c r="D11" s="104"/>
      <c r="E11" s="104"/>
      <c r="F11" s="104"/>
      <c r="G11" s="104"/>
      <c r="H11" s="104"/>
      <c r="I11" s="104"/>
      <c r="J11" s="104"/>
      <c r="K11" s="104"/>
      <c r="L11" s="104"/>
      <c r="M11" s="104"/>
      <c r="N11" s="104"/>
      <c r="O11" s="104">
        <f>'Consultant Data'!G45</f>
        <v>0</v>
      </c>
      <c r="P11" s="107">
        <f t="shared" ref="P11:P18" si="0">SUM(C11:O11)</f>
        <v>0</v>
      </c>
      <c r="Q11" s="10">
        <v>0</v>
      </c>
      <c r="R11" s="109">
        <f>IF(P11=0,0,IF(Q11=0,0,IF(ISERROR(SUM(Q11/P11))=TRUE,0,SUM(Q11/P11))))</f>
        <v>0</v>
      </c>
      <c r="T11" s="7">
        <v>0</v>
      </c>
    </row>
    <row r="12" spans="2:20" s="6" customFormat="1" ht="20" customHeight="1" x14ac:dyDescent="0.35">
      <c r="B12" s="103" t="s">
        <v>2492</v>
      </c>
      <c r="C12" s="104"/>
      <c r="D12" s="104"/>
      <c r="E12" s="104"/>
      <c r="F12" s="104"/>
      <c r="G12" s="104"/>
      <c r="H12" s="104"/>
      <c r="I12" s="104"/>
      <c r="J12" s="104"/>
      <c r="K12" s="104"/>
      <c r="L12" s="104"/>
      <c r="M12" s="104"/>
      <c r="N12" s="104"/>
      <c r="O12" s="5">
        <v>0</v>
      </c>
      <c r="P12" s="107">
        <f t="shared" ref="P12" si="1">SUM(C12:O12)</f>
        <v>0</v>
      </c>
      <c r="Q12" s="10">
        <v>0</v>
      </c>
      <c r="R12" s="109">
        <f t="shared" ref="R12" si="2">IF(P12=0,0,IF(Q12=0,0,IF(ISERROR(SUM(Q12/P12))=TRUE,0,SUM(Q12/P12))))</f>
        <v>0</v>
      </c>
      <c r="T12" s="7"/>
    </row>
    <row r="13" spans="2:20" s="6" customFormat="1" ht="20" customHeight="1" x14ac:dyDescent="0.35">
      <c r="B13" s="103" t="s">
        <v>28</v>
      </c>
      <c r="C13" s="4">
        <v>0</v>
      </c>
      <c r="D13" s="4">
        <v>0</v>
      </c>
      <c r="E13" s="114"/>
      <c r="F13" s="114"/>
      <c r="G13" s="114"/>
      <c r="H13" s="114"/>
      <c r="I13" s="114"/>
      <c r="J13" s="114"/>
      <c r="K13" s="114"/>
      <c r="L13" s="114"/>
      <c r="M13" s="114"/>
      <c r="N13" s="114"/>
      <c r="O13" s="114"/>
      <c r="P13" s="107">
        <f t="shared" si="0"/>
        <v>0</v>
      </c>
      <c r="Q13" s="10">
        <v>0</v>
      </c>
      <c r="R13" s="109">
        <f>IF(P13=0,0,IF(Q13=0,0,IF(ISERROR(SUM(Q13/P13))=TRUE,0,SUM(Q13/P13))))</f>
        <v>0</v>
      </c>
      <c r="T13" s="7">
        <v>0</v>
      </c>
    </row>
    <row r="14" spans="2:20" s="6" customFormat="1" ht="20" customHeight="1" x14ac:dyDescent="0.35">
      <c r="B14" s="103" t="s">
        <v>14</v>
      </c>
      <c r="C14" s="4">
        <v>0</v>
      </c>
      <c r="D14" s="4">
        <v>0</v>
      </c>
      <c r="E14" s="113"/>
      <c r="F14" s="113"/>
      <c r="G14" s="113"/>
      <c r="H14" s="4">
        <v>0</v>
      </c>
      <c r="I14" s="4">
        <v>0</v>
      </c>
      <c r="J14" s="4">
        <v>0</v>
      </c>
      <c r="K14" s="4">
        <v>0</v>
      </c>
      <c r="L14" s="4">
        <v>0</v>
      </c>
      <c r="M14" s="4">
        <v>0</v>
      </c>
      <c r="N14" s="4">
        <v>0</v>
      </c>
      <c r="O14" s="5">
        <v>0</v>
      </c>
      <c r="P14" s="107">
        <f t="shared" si="0"/>
        <v>0</v>
      </c>
      <c r="Q14" s="10">
        <v>0</v>
      </c>
      <c r="R14" s="109">
        <f t="shared" ref="R14:R18" si="3">IF(P14=0,0,IF(Q14=0,0,IF(ISERROR(SUM(Q14/P14))=TRUE,0,SUM(Q14/P14))))</f>
        <v>0</v>
      </c>
      <c r="T14" s="7">
        <v>0</v>
      </c>
    </row>
    <row r="15" spans="2:20" s="6" customFormat="1" ht="20" customHeight="1" x14ac:dyDescent="0.35">
      <c r="B15" s="103" t="s">
        <v>31</v>
      </c>
      <c r="C15" s="4">
        <v>0</v>
      </c>
      <c r="D15" s="4">
        <v>0</v>
      </c>
      <c r="E15" s="113"/>
      <c r="F15" s="113"/>
      <c r="G15" s="4">
        <v>0</v>
      </c>
      <c r="H15" s="4">
        <v>0</v>
      </c>
      <c r="I15" s="4">
        <v>0</v>
      </c>
      <c r="J15" s="4">
        <v>0</v>
      </c>
      <c r="K15" s="4">
        <v>0</v>
      </c>
      <c r="L15" s="4">
        <v>0</v>
      </c>
      <c r="M15" s="4">
        <v>0</v>
      </c>
      <c r="N15" s="4">
        <v>0</v>
      </c>
      <c r="O15" s="5">
        <v>0</v>
      </c>
      <c r="P15" s="107">
        <f t="shared" si="0"/>
        <v>0</v>
      </c>
      <c r="Q15" s="10">
        <v>0</v>
      </c>
      <c r="R15" s="109">
        <f t="shared" si="3"/>
        <v>0</v>
      </c>
      <c r="T15" s="7">
        <v>0</v>
      </c>
    </row>
    <row r="16" spans="2:20" s="6" customFormat="1" ht="20" customHeight="1" x14ac:dyDescent="0.35">
      <c r="B16" s="103" t="s">
        <v>27</v>
      </c>
      <c r="C16" s="113"/>
      <c r="D16" s="113"/>
      <c r="E16" s="4">
        <v>0</v>
      </c>
      <c r="F16" s="4">
        <v>0</v>
      </c>
      <c r="G16" s="4">
        <v>0</v>
      </c>
      <c r="H16" s="4">
        <v>0</v>
      </c>
      <c r="I16" s="4">
        <v>0</v>
      </c>
      <c r="J16" s="113"/>
      <c r="K16" s="113"/>
      <c r="L16" s="113"/>
      <c r="M16" s="113"/>
      <c r="N16" s="113"/>
      <c r="O16" s="114"/>
      <c r="P16" s="107">
        <f t="shared" si="0"/>
        <v>0</v>
      </c>
      <c r="Q16" s="10">
        <v>0</v>
      </c>
      <c r="R16" s="109">
        <f t="shared" si="3"/>
        <v>0</v>
      </c>
      <c r="T16" s="7">
        <v>0</v>
      </c>
    </row>
    <row r="17" spans="2:20" s="6" customFormat="1" ht="20" customHeight="1" x14ac:dyDescent="0.35">
      <c r="B17" s="103" t="s">
        <v>32</v>
      </c>
      <c r="C17" s="113"/>
      <c r="D17" s="113"/>
      <c r="E17" s="4">
        <v>0</v>
      </c>
      <c r="F17" s="4">
        <v>0</v>
      </c>
      <c r="G17" s="4">
        <v>0</v>
      </c>
      <c r="H17" s="4">
        <v>0</v>
      </c>
      <c r="I17" s="4">
        <v>0</v>
      </c>
      <c r="J17" s="4">
        <v>0</v>
      </c>
      <c r="K17" s="4">
        <v>0</v>
      </c>
      <c r="L17" s="4">
        <v>0</v>
      </c>
      <c r="M17" s="4">
        <v>0</v>
      </c>
      <c r="N17" s="4">
        <v>0</v>
      </c>
      <c r="O17" s="114"/>
      <c r="P17" s="107">
        <f t="shared" si="0"/>
        <v>0</v>
      </c>
      <c r="Q17" s="10">
        <v>0</v>
      </c>
      <c r="R17" s="109">
        <f t="shared" si="3"/>
        <v>0</v>
      </c>
      <c r="T17" s="7">
        <v>0</v>
      </c>
    </row>
    <row r="18" spans="2:20" s="6" customFormat="1" ht="20" customHeight="1" thickBot="1" x14ac:dyDescent="0.4">
      <c r="B18" s="103" t="s">
        <v>33</v>
      </c>
      <c r="C18" s="113"/>
      <c r="D18" s="113"/>
      <c r="E18" s="4">
        <v>0</v>
      </c>
      <c r="F18" s="4">
        <v>0</v>
      </c>
      <c r="G18" s="4">
        <v>0</v>
      </c>
      <c r="H18" s="4">
        <v>0</v>
      </c>
      <c r="I18" s="4">
        <v>0</v>
      </c>
      <c r="J18" s="4">
        <v>0</v>
      </c>
      <c r="K18" s="4">
        <v>0</v>
      </c>
      <c r="L18" s="4">
        <v>0</v>
      </c>
      <c r="M18" s="4">
        <v>0</v>
      </c>
      <c r="N18" s="4">
        <v>0</v>
      </c>
      <c r="O18" s="114"/>
      <c r="P18" s="107">
        <f t="shared" si="0"/>
        <v>0</v>
      </c>
      <c r="Q18" s="10">
        <v>0</v>
      </c>
      <c r="R18" s="109">
        <f t="shared" si="3"/>
        <v>0</v>
      </c>
      <c r="T18" s="7">
        <v>0</v>
      </c>
    </row>
    <row r="19" spans="2:20" s="6" customFormat="1" ht="20" customHeight="1" thickBot="1" x14ac:dyDescent="0.4">
      <c r="B19" s="112" t="s">
        <v>5</v>
      </c>
      <c r="C19" s="105">
        <f>SUM(C11:C18)</f>
        <v>0</v>
      </c>
      <c r="D19" s="105">
        <f>SUM(D11:D18)</f>
        <v>0</v>
      </c>
      <c r="E19" s="105">
        <f t="shared" ref="E19:R19" si="4">SUM(E11:E18)</f>
        <v>0</v>
      </c>
      <c r="F19" s="105">
        <f t="shared" si="4"/>
        <v>0</v>
      </c>
      <c r="G19" s="105">
        <f t="shared" si="4"/>
        <v>0</v>
      </c>
      <c r="H19" s="105">
        <f t="shared" si="4"/>
        <v>0</v>
      </c>
      <c r="I19" s="105">
        <f t="shared" si="4"/>
        <v>0</v>
      </c>
      <c r="J19" s="105">
        <f t="shared" si="4"/>
        <v>0</v>
      </c>
      <c r="K19" s="105">
        <f t="shared" si="4"/>
        <v>0</v>
      </c>
      <c r="L19" s="105">
        <f t="shared" si="4"/>
        <v>0</v>
      </c>
      <c r="M19" s="105">
        <f t="shared" si="4"/>
        <v>0</v>
      </c>
      <c r="N19" s="105">
        <f t="shared" si="4"/>
        <v>0</v>
      </c>
      <c r="O19" s="106">
        <f t="shared" si="4"/>
        <v>0</v>
      </c>
      <c r="P19" s="110">
        <f t="shared" si="4"/>
        <v>0</v>
      </c>
      <c r="Q19" s="108">
        <f t="shared" si="4"/>
        <v>0</v>
      </c>
      <c r="R19" s="111">
        <f t="shared" si="4"/>
        <v>0</v>
      </c>
      <c r="T19" s="9">
        <f>IF(P19=0,0,SUM(SUM(SUM(P11*T11),SUM(P13*T13),SUM(P14*T14),SUM(P15*T15),SUM(#REF!*#REF!),SUM(P16*T16),SUM(P17*T17),SUM(P18*T18))/P19))</f>
        <v>0</v>
      </c>
    </row>
    <row r="20" spans="2:20" x14ac:dyDescent="0.35">
      <c r="B20" s="13" t="s">
        <v>94</v>
      </c>
      <c r="T20" s="65" t="s">
        <v>171</v>
      </c>
    </row>
    <row r="21" spans="2:20" x14ac:dyDescent="0.35">
      <c r="B21" s="13" t="s">
        <v>2313</v>
      </c>
    </row>
    <row r="23" spans="2:20" s="29" customFormat="1" ht="23" customHeight="1" x14ac:dyDescent="0.35">
      <c r="B23" s="192" t="s">
        <v>11</v>
      </c>
      <c r="C23" s="192"/>
      <c r="D23" s="192"/>
      <c r="E23" s="192"/>
      <c r="F23" s="192"/>
      <c r="G23" s="192"/>
      <c r="H23" s="192"/>
      <c r="I23" s="192"/>
      <c r="J23" s="192"/>
      <c r="K23" s="192"/>
      <c r="L23" s="192"/>
      <c r="M23" s="192"/>
      <c r="N23" s="192"/>
      <c r="O23" s="192"/>
      <c r="P23" s="192"/>
      <c r="Q23" s="192"/>
      <c r="R23" s="192"/>
      <c r="S23" s="192"/>
      <c r="T23" s="192"/>
    </row>
    <row r="25" spans="2:20" ht="45.5" customHeight="1" x14ac:dyDescent="0.35">
      <c r="B25" s="180" t="s">
        <v>166</v>
      </c>
      <c r="C25" s="180"/>
      <c r="D25" s="180"/>
      <c r="E25" s="180"/>
      <c r="F25" s="180"/>
      <c r="G25" s="180"/>
      <c r="H25" s="180"/>
      <c r="I25" s="180"/>
      <c r="J25" s="180"/>
      <c r="K25" s="180"/>
      <c r="L25" s="180"/>
      <c r="M25" s="180"/>
      <c r="N25" s="180"/>
      <c r="O25" s="180"/>
    </row>
    <row r="27" spans="2:20" ht="47.5" customHeight="1" x14ac:dyDescent="0.35">
      <c r="B27" s="211" t="s">
        <v>11</v>
      </c>
      <c r="C27" s="211"/>
      <c r="D27" s="211"/>
      <c r="E27" s="124" t="s">
        <v>12</v>
      </c>
    </row>
    <row r="28" spans="2:20" s="6" customFormat="1" ht="20" customHeight="1" x14ac:dyDescent="0.35">
      <c r="B28" s="212" t="s">
        <v>8</v>
      </c>
      <c r="C28" s="212"/>
      <c r="D28" s="213"/>
      <c r="E28" s="11">
        <v>0</v>
      </c>
      <c r="F28" s="3"/>
      <c r="G28" s="3"/>
      <c r="H28" s="3"/>
      <c r="I28" s="3"/>
      <c r="J28" s="3"/>
      <c r="K28" s="3"/>
      <c r="L28" s="3"/>
      <c r="M28" s="3"/>
      <c r="N28" s="3"/>
      <c r="O28" s="3"/>
      <c r="P28" s="3"/>
      <c r="Q28" s="3"/>
    </row>
    <row r="29" spans="2:20" s="6" customFormat="1" ht="20" customHeight="1" x14ac:dyDescent="0.35">
      <c r="B29" s="212" t="s">
        <v>35</v>
      </c>
      <c r="C29" s="212"/>
      <c r="D29" s="213"/>
      <c r="E29" s="11">
        <v>0</v>
      </c>
      <c r="F29" s="3"/>
      <c r="G29" s="3"/>
      <c r="H29" s="3"/>
      <c r="I29" s="3"/>
      <c r="J29" s="3"/>
      <c r="K29" s="3"/>
      <c r="L29" s="3"/>
      <c r="M29" s="3"/>
      <c r="N29" s="3"/>
      <c r="O29" s="3"/>
      <c r="P29" s="3"/>
      <c r="Q29" s="3"/>
    </row>
    <row r="30" spans="2:20" s="6" customFormat="1" ht="20" customHeight="1" x14ac:dyDescent="0.35">
      <c r="B30" s="212" t="s">
        <v>36</v>
      </c>
      <c r="C30" s="212"/>
      <c r="D30" s="213"/>
      <c r="E30" s="11">
        <v>0</v>
      </c>
      <c r="F30" s="3"/>
      <c r="G30" s="3"/>
      <c r="H30" s="3"/>
      <c r="I30" s="3"/>
      <c r="J30" s="3"/>
      <c r="K30" s="3"/>
      <c r="L30" s="3"/>
      <c r="M30" s="3"/>
      <c r="N30" s="3"/>
      <c r="O30" s="3"/>
      <c r="P30" s="3"/>
      <c r="Q30" s="3"/>
    </row>
    <row r="31" spans="2:20" s="6" customFormat="1" ht="20" customHeight="1" x14ac:dyDescent="0.35">
      <c r="B31" s="212" t="s">
        <v>2493</v>
      </c>
      <c r="C31" s="212"/>
      <c r="D31" s="213"/>
      <c r="E31" s="11">
        <v>0</v>
      </c>
      <c r="F31" s="3"/>
      <c r="G31" s="3"/>
      <c r="H31" s="3"/>
      <c r="I31" s="3"/>
      <c r="J31" s="3"/>
      <c r="K31" s="3"/>
      <c r="L31" s="3"/>
      <c r="M31" s="3"/>
      <c r="N31" s="3"/>
      <c r="O31" s="3"/>
      <c r="P31" s="3"/>
      <c r="Q31" s="3"/>
    </row>
    <row r="32" spans="2:20" s="6" customFormat="1" ht="20" customHeight="1" x14ac:dyDescent="0.35">
      <c r="B32" s="212" t="s">
        <v>2494</v>
      </c>
      <c r="C32" s="212"/>
      <c r="D32" s="213"/>
      <c r="E32" s="11">
        <v>0</v>
      </c>
      <c r="F32" s="3"/>
      <c r="G32" s="3"/>
      <c r="H32" s="3"/>
      <c r="I32" s="3"/>
      <c r="J32" s="3"/>
      <c r="K32" s="3"/>
      <c r="L32" s="3"/>
      <c r="M32" s="3"/>
      <c r="N32" s="3"/>
      <c r="O32" s="3"/>
      <c r="P32" s="3"/>
      <c r="Q32" s="3"/>
    </row>
    <row r="33" spans="2:17" s="6" customFormat="1" ht="20" customHeight="1" x14ac:dyDescent="0.35">
      <c r="B33" s="212" t="s">
        <v>9</v>
      </c>
      <c r="C33" s="212"/>
      <c r="D33" s="213"/>
      <c r="E33" s="11">
        <v>0</v>
      </c>
      <c r="F33" s="3"/>
      <c r="G33" s="3"/>
      <c r="H33" s="3"/>
      <c r="I33" s="3"/>
      <c r="J33" s="3"/>
      <c r="K33" s="3"/>
      <c r="L33" s="3"/>
      <c r="M33" s="3"/>
      <c r="N33" s="3"/>
      <c r="O33" s="3"/>
      <c r="P33" s="3"/>
      <c r="Q33" s="3"/>
    </row>
    <row r="34" spans="2:17" s="6" customFormat="1" ht="20" customHeight="1" x14ac:dyDescent="0.35">
      <c r="B34" s="212" t="s">
        <v>10</v>
      </c>
      <c r="C34" s="212"/>
      <c r="D34" s="213"/>
      <c r="E34" s="11">
        <v>0</v>
      </c>
      <c r="F34" s="3"/>
      <c r="G34" s="3"/>
      <c r="H34" s="3"/>
      <c r="I34" s="3"/>
      <c r="J34" s="3"/>
      <c r="K34" s="3"/>
      <c r="L34" s="3"/>
      <c r="M34" s="3"/>
      <c r="N34" s="3"/>
      <c r="O34" s="3"/>
      <c r="P34" s="3"/>
      <c r="Q34" s="3"/>
    </row>
    <row r="35" spans="2:17" s="6" customFormat="1" ht="20" customHeight="1" thickBot="1" x14ac:dyDescent="0.4">
      <c r="B35" s="207" t="s">
        <v>29</v>
      </c>
      <c r="C35" s="207"/>
      <c r="D35" s="208"/>
      <c r="E35" s="12">
        <v>0</v>
      </c>
      <c r="F35" s="3"/>
      <c r="G35" s="3"/>
      <c r="H35" s="3"/>
      <c r="I35" s="3"/>
      <c r="J35" s="3"/>
      <c r="K35" s="3"/>
      <c r="L35" s="3"/>
      <c r="M35" s="3"/>
      <c r="N35" s="3"/>
      <c r="O35" s="3"/>
      <c r="P35" s="3"/>
      <c r="Q35" s="3"/>
    </row>
    <row r="36" spans="2:17" s="6" customFormat="1" ht="20" customHeight="1" thickBot="1" x14ac:dyDescent="0.4">
      <c r="B36" s="209" t="s">
        <v>5</v>
      </c>
      <c r="C36" s="209"/>
      <c r="D36" s="210"/>
      <c r="E36" s="115">
        <f>SUM(E28:E35)</f>
        <v>0</v>
      </c>
      <c r="F36" s="3"/>
      <c r="G36" s="3"/>
      <c r="H36" s="3"/>
      <c r="I36" s="3"/>
      <c r="J36" s="3"/>
      <c r="K36" s="3"/>
      <c r="L36" s="3"/>
      <c r="M36" s="3"/>
      <c r="N36" s="3"/>
      <c r="O36" s="3"/>
      <c r="P36" s="3"/>
      <c r="Q36" s="3"/>
    </row>
    <row r="37" spans="2:17" x14ac:dyDescent="0.35">
      <c r="B37" s="13" t="s">
        <v>162</v>
      </c>
    </row>
    <row r="40" spans="2:17" ht="47.5" customHeight="1" thickBot="1" x14ac:dyDescent="0.4">
      <c r="B40" s="211" t="s">
        <v>13</v>
      </c>
      <c r="C40" s="211"/>
      <c r="D40" s="211"/>
      <c r="E40" s="124"/>
    </row>
    <row r="41" spans="2:17" s="6" customFormat="1" ht="20" customHeight="1" thickBot="1" x14ac:dyDescent="0.4">
      <c r="B41" s="209" t="s">
        <v>5</v>
      </c>
      <c r="C41" s="209"/>
      <c r="D41" s="210"/>
      <c r="E41" s="115">
        <f>SUM(Q19,E36)</f>
        <v>0</v>
      </c>
      <c r="F41" s="3"/>
      <c r="G41" s="3"/>
      <c r="H41" s="3"/>
      <c r="I41" s="3"/>
      <c r="J41" s="3"/>
      <c r="K41" s="3"/>
      <c r="L41" s="3"/>
      <c r="M41" s="3"/>
      <c r="N41" s="3"/>
      <c r="O41" s="3"/>
      <c r="P41" s="3"/>
      <c r="Q41" s="3"/>
    </row>
  </sheetData>
  <mergeCells count="20">
    <mergeCell ref="B41:D41"/>
    <mergeCell ref="B30:D30"/>
    <mergeCell ref="B31:D31"/>
    <mergeCell ref="B32:D32"/>
    <mergeCell ref="B33:D33"/>
    <mergeCell ref="B34:D34"/>
    <mergeCell ref="B2:T2"/>
    <mergeCell ref="B23:T23"/>
    <mergeCell ref="B35:D35"/>
    <mergeCell ref="B36:D36"/>
    <mergeCell ref="B40:D40"/>
    <mergeCell ref="B27:D27"/>
    <mergeCell ref="B28:D28"/>
    <mergeCell ref="B29:D29"/>
    <mergeCell ref="B25:O25"/>
    <mergeCell ref="B4:O4"/>
    <mergeCell ref="B5:O5"/>
    <mergeCell ref="B6:O6"/>
    <mergeCell ref="B7:O7"/>
    <mergeCell ref="B8:O8"/>
  </mergeCells>
  <pageMargins left="0.7" right="0.7" top="0.75" bottom="0.75" header="0.3" footer="0.3"/>
  <pageSetup paperSize="9"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0120-4CEA-490A-9E75-AA1BFF4CBFB6}">
  <dimension ref="B2:C75"/>
  <sheetViews>
    <sheetView workbookViewId="0">
      <selection activeCell="B3" sqref="B3:C3"/>
    </sheetView>
  </sheetViews>
  <sheetFormatPr defaultColWidth="9.08984375" defaultRowHeight="14.5" x14ac:dyDescent="0.35"/>
  <cols>
    <col min="1" max="1" width="9.08984375" style="1"/>
    <col min="2" max="2" width="91" style="38" customWidth="1"/>
    <col min="3" max="3" width="18.7265625" style="3" customWidth="1"/>
    <col min="4" max="16384" width="9.08984375" style="1"/>
  </cols>
  <sheetData>
    <row r="2" spans="2:3" ht="26.25" customHeight="1" x14ac:dyDescent="0.35">
      <c r="B2" s="181" t="s">
        <v>375</v>
      </c>
      <c r="C2" s="181"/>
    </row>
    <row r="3" spans="2:3" ht="22.5" customHeight="1" x14ac:dyDescent="0.35">
      <c r="B3" s="183" t="s">
        <v>464</v>
      </c>
      <c r="C3" s="183"/>
    </row>
    <row r="5" spans="2:3" ht="18.75" customHeight="1" x14ac:dyDescent="0.35">
      <c r="B5" s="180" t="s">
        <v>376</v>
      </c>
      <c r="C5" s="180"/>
    </row>
    <row r="6" spans="2:3" ht="18.75" customHeight="1" x14ac:dyDescent="0.35">
      <c r="B6" s="180" t="s">
        <v>377</v>
      </c>
      <c r="C6" s="180"/>
    </row>
    <row r="7" spans="2:3" ht="72.5" x14ac:dyDescent="0.35">
      <c r="B7" s="68" t="s">
        <v>378</v>
      </c>
      <c r="C7" s="66"/>
    </row>
    <row r="8" spans="2:3" ht="18.75" customHeight="1" x14ac:dyDescent="0.35">
      <c r="B8" s="180" t="s">
        <v>379</v>
      </c>
      <c r="C8" s="180"/>
    </row>
    <row r="10" spans="2:3" s="6" customFormat="1" ht="18.75" customHeight="1" x14ac:dyDescent="0.35">
      <c r="B10" s="128" t="s">
        <v>380</v>
      </c>
      <c r="C10" s="129"/>
    </row>
    <row r="11" spans="2:3" x14ac:dyDescent="0.35">
      <c r="B11" s="130" t="s">
        <v>381</v>
      </c>
      <c r="C11" s="100">
        <v>0</v>
      </c>
    </row>
    <row r="12" spans="2:3" x14ac:dyDescent="0.35">
      <c r="B12" s="130" t="s">
        <v>382</v>
      </c>
      <c r="C12" s="100">
        <v>0</v>
      </c>
    </row>
    <row r="13" spans="2:3" x14ac:dyDescent="0.35">
      <c r="B13" s="130" t="s">
        <v>383</v>
      </c>
      <c r="C13" s="101">
        <v>0</v>
      </c>
    </row>
    <row r="14" spans="2:3" x14ac:dyDescent="0.35">
      <c r="B14" s="130" t="s">
        <v>384</v>
      </c>
      <c r="C14" s="101">
        <v>0</v>
      </c>
    </row>
    <row r="16" spans="2:3" s="6" customFormat="1" ht="18.75" customHeight="1" x14ac:dyDescent="0.35">
      <c r="B16" s="128" t="s">
        <v>385</v>
      </c>
      <c r="C16" s="129"/>
    </row>
    <row r="17" spans="2:3" x14ac:dyDescent="0.35">
      <c r="B17" s="130" t="s">
        <v>381</v>
      </c>
      <c r="C17" s="100">
        <v>0</v>
      </c>
    </row>
    <row r="18" spans="2:3" x14ac:dyDescent="0.35">
      <c r="B18" s="130" t="s">
        <v>382</v>
      </c>
      <c r="C18" s="100">
        <v>0</v>
      </c>
    </row>
    <row r="19" spans="2:3" x14ac:dyDescent="0.35">
      <c r="B19" s="130" t="s">
        <v>383</v>
      </c>
      <c r="C19" s="101">
        <v>0</v>
      </c>
    </row>
    <row r="20" spans="2:3" x14ac:dyDescent="0.35">
      <c r="B20" s="130" t="s">
        <v>384</v>
      </c>
      <c r="C20" s="101">
        <v>0</v>
      </c>
    </row>
    <row r="23" spans="2:3" ht="22.5" hidden="1" customHeight="1" x14ac:dyDescent="0.35">
      <c r="B23" s="183" t="s">
        <v>465</v>
      </c>
      <c r="C23" s="183"/>
    </row>
    <row r="24" spans="2:3" hidden="1" x14ac:dyDescent="0.35"/>
    <row r="25" spans="2:3" ht="18.75" hidden="1" customHeight="1" x14ac:dyDescent="0.35">
      <c r="B25" s="180" t="s">
        <v>376</v>
      </c>
      <c r="C25" s="180"/>
    </row>
    <row r="26" spans="2:3" ht="18.75" hidden="1" customHeight="1" x14ac:dyDescent="0.35">
      <c r="B26" s="180" t="s">
        <v>377</v>
      </c>
      <c r="C26" s="180"/>
    </row>
    <row r="27" spans="2:3" ht="72.5" hidden="1" x14ac:dyDescent="0.35">
      <c r="B27" s="68" t="s">
        <v>378</v>
      </c>
      <c r="C27" s="66"/>
    </row>
    <row r="28" spans="2:3" ht="18.75" hidden="1" customHeight="1" x14ac:dyDescent="0.35">
      <c r="B28" s="180" t="s">
        <v>379</v>
      </c>
      <c r="C28" s="180"/>
    </row>
    <row r="29" spans="2:3" hidden="1" x14ac:dyDescent="0.35"/>
    <row r="30" spans="2:3" s="6" customFormat="1" ht="18.75" hidden="1" customHeight="1" x14ac:dyDescent="0.35">
      <c r="B30" s="131" t="s">
        <v>386</v>
      </c>
      <c r="C30" s="132"/>
    </row>
    <row r="31" spans="2:3" hidden="1" x14ac:dyDescent="0.35">
      <c r="B31" s="133" t="s">
        <v>381</v>
      </c>
      <c r="C31" s="100">
        <v>0</v>
      </c>
    </row>
    <row r="32" spans="2:3" hidden="1" x14ac:dyDescent="0.35">
      <c r="B32" s="133" t="s">
        <v>382</v>
      </c>
      <c r="C32" s="100">
        <v>0</v>
      </c>
    </row>
    <row r="33" spans="2:3" hidden="1" x14ac:dyDescent="0.35">
      <c r="B33" s="133" t="s">
        <v>383</v>
      </c>
      <c r="C33" s="101">
        <v>0</v>
      </c>
    </row>
    <row r="34" spans="2:3" hidden="1" x14ac:dyDescent="0.35">
      <c r="B34" s="133" t="s">
        <v>384</v>
      </c>
      <c r="C34" s="101">
        <v>0</v>
      </c>
    </row>
    <row r="35" spans="2:3" hidden="1" x14ac:dyDescent="0.35"/>
    <row r="36" spans="2:3" s="6" customFormat="1" ht="18.75" hidden="1" customHeight="1" x14ac:dyDescent="0.35">
      <c r="B36" s="131" t="s">
        <v>387</v>
      </c>
      <c r="C36" s="132"/>
    </row>
    <row r="37" spans="2:3" hidden="1" x14ac:dyDescent="0.35">
      <c r="B37" s="133" t="s">
        <v>381</v>
      </c>
      <c r="C37" s="100">
        <v>0</v>
      </c>
    </row>
    <row r="38" spans="2:3" hidden="1" x14ac:dyDescent="0.35">
      <c r="B38" s="133" t="s">
        <v>382</v>
      </c>
      <c r="C38" s="100">
        <v>0</v>
      </c>
    </row>
    <row r="39" spans="2:3" hidden="1" x14ac:dyDescent="0.35">
      <c r="B39" s="133" t="s">
        <v>383</v>
      </c>
      <c r="C39" s="101">
        <v>0</v>
      </c>
    </row>
    <row r="40" spans="2:3" hidden="1" x14ac:dyDescent="0.35">
      <c r="B40" s="133" t="s">
        <v>384</v>
      </c>
      <c r="C40" s="101">
        <v>0</v>
      </c>
    </row>
    <row r="41" spans="2:3" hidden="1" x14ac:dyDescent="0.35"/>
    <row r="42" spans="2:3" hidden="1" x14ac:dyDescent="0.35"/>
    <row r="43" spans="2:3" ht="22.5" hidden="1" customHeight="1" x14ac:dyDescent="0.35">
      <c r="B43" s="183" t="s">
        <v>388</v>
      </c>
      <c r="C43" s="183"/>
    </row>
    <row r="44" spans="2:3" ht="9.5" hidden="1" customHeight="1" x14ac:dyDescent="0.35"/>
    <row r="45" spans="2:3" ht="18.75" hidden="1" customHeight="1" x14ac:dyDescent="0.35">
      <c r="B45" s="180" t="s">
        <v>376</v>
      </c>
      <c r="C45" s="180"/>
    </row>
    <row r="46" spans="2:3" ht="18.75" hidden="1" customHeight="1" x14ac:dyDescent="0.35">
      <c r="B46" s="180" t="s">
        <v>389</v>
      </c>
      <c r="C46" s="180"/>
    </row>
    <row r="47" spans="2:3" ht="35" hidden="1" customHeight="1" x14ac:dyDescent="0.35">
      <c r="B47" s="180" t="s">
        <v>390</v>
      </c>
      <c r="C47" s="180"/>
    </row>
    <row r="48" spans="2:3" ht="48.75" hidden="1" customHeight="1" x14ac:dyDescent="0.35">
      <c r="B48" s="180" t="s">
        <v>391</v>
      </c>
      <c r="C48" s="180"/>
    </row>
    <row r="49" spans="2:3" ht="36" hidden="1" customHeight="1" x14ac:dyDescent="0.35">
      <c r="B49" s="180" t="s">
        <v>392</v>
      </c>
      <c r="C49" s="180"/>
    </row>
    <row r="50" spans="2:3" hidden="1" x14ac:dyDescent="0.35"/>
    <row r="51" spans="2:3" s="6" customFormat="1" ht="18.75" hidden="1" customHeight="1" x14ac:dyDescent="0.35">
      <c r="B51" s="134" t="s">
        <v>393</v>
      </c>
      <c r="C51" s="135"/>
    </row>
    <row r="52" spans="2:3" hidden="1" x14ac:dyDescent="0.35">
      <c r="B52" s="136" t="s">
        <v>394</v>
      </c>
      <c r="C52" s="100">
        <v>0</v>
      </c>
    </row>
    <row r="53" spans="2:3" hidden="1" x14ac:dyDescent="0.35">
      <c r="B53" s="136" t="s">
        <v>395</v>
      </c>
      <c r="C53" s="102">
        <v>0</v>
      </c>
    </row>
    <row r="54" spans="2:3" hidden="1" x14ac:dyDescent="0.35">
      <c r="B54" s="136" t="s">
        <v>396</v>
      </c>
      <c r="C54" s="102">
        <v>0</v>
      </c>
    </row>
    <row r="55" spans="2:3" hidden="1" x14ac:dyDescent="0.35"/>
    <row r="56" spans="2:3" s="6" customFormat="1" ht="18.75" hidden="1" customHeight="1" x14ac:dyDescent="0.35">
      <c r="B56" s="134" t="s">
        <v>397</v>
      </c>
      <c r="C56" s="135"/>
    </row>
    <row r="57" spans="2:3" hidden="1" x14ac:dyDescent="0.35">
      <c r="B57" s="136" t="s">
        <v>398</v>
      </c>
      <c r="C57" s="100">
        <v>0</v>
      </c>
    </row>
    <row r="58" spans="2:3" hidden="1" x14ac:dyDescent="0.35">
      <c r="B58" s="136" t="s">
        <v>395</v>
      </c>
      <c r="C58" s="102">
        <v>0</v>
      </c>
    </row>
    <row r="59" spans="2:3" hidden="1" x14ac:dyDescent="0.35">
      <c r="B59" s="136" t="s">
        <v>396</v>
      </c>
      <c r="C59" s="102">
        <v>0</v>
      </c>
    </row>
    <row r="60" spans="2:3" hidden="1" x14ac:dyDescent="0.35"/>
    <row r="61" spans="2:3" s="6" customFormat="1" ht="18.75" hidden="1" customHeight="1" x14ac:dyDescent="0.35">
      <c r="B61" s="134" t="s">
        <v>399</v>
      </c>
      <c r="C61" s="135"/>
    </row>
    <row r="62" spans="2:3" hidden="1" x14ac:dyDescent="0.35">
      <c r="B62" s="136" t="s">
        <v>400</v>
      </c>
      <c r="C62" s="100">
        <v>0</v>
      </c>
    </row>
    <row r="63" spans="2:3" hidden="1" x14ac:dyDescent="0.35">
      <c r="B63" s="136" t="s">
        <v>395</v>
      </c>
      <c r="C63" s="102">
        <v>0</v>
      </c>
    </row>
    <row r="64" spans="2:3" hidden="1" x14ac:dyDescent="0.35">
      <c r="B64" s="136" t="s">
        <v>396</v>
      </c>
      <c r="C64" s="102">
        <v>0</v>
      </c>
    </row>
    <row r="65" spans="2:3" hidden="1" x14ac:dyDescent="0.35"/>
    <row r="66" spans="2:3" s="6" customFormat="1" ht="18.75" hidden="1" customHeight="1" x14ac:dyDescent="0.35">
      <c r="B66" s="134" t="s">
        <v>401</v>
      </c>
      <c r="C66" s="135"/>
    </row>
    <row r="67" spans="2:3" hidden="1" x14ac:dyDescent="0.35">
      <c r="B67" s="136" t="s">
        <v>394</v>
      </c>
      <c r="C67" s="100">
        <v>0</v>
      </c>
    </row>
    <row r="68" spans="2:3" hidden="1" x14ac:dyDescent="0.35">
      <c r="B68" s="136" t="s">
        <v>395</v>
      </c>
      <c r="C68" s="102">
        <v>0</v>
      </c>
    </row>
    <row r="69" spans="2:3" hidden="1" x14ac:dyDescent="0.35">
      <c r="B69" s="136" t="s">
        <v>396</v>
      </c>
      <c r="C69" s="102">
        <v>0</v>
      </c>
    </row>
    <row r="70" spans="2:3" hidden="1" x14ac:dyDescent="0.35"/>
    <row r="71" spans="2:3" s="6" customFormat="1" ht="18.75" hidden="1" customHeight="1" x14ac:dyDescent="0.35">
      <c r="B71" s="134" t="s">
        <v>402</v>
      </c>
      <c r="C71" s="135"/>
    </row>
    <row r="72" spans="2:3" hidden="1" x14ac:dyDescent="0.35">
      <c r="B72" s="136" t="s">
        <v>394</v>
      </c>
      <c r="C72" s="100">
        <v>0</v>
      </c>
    </row>
    <row r="73" spans="2:3" hidden="1" x14ac:dyDescent="0.35">
      <c r="B73" s="136" t="s">
        <v>395</v>
      </c>
      <c r="C73" s="102">
        <v>0</v>
      </c>
    </row>
    <row r="74" spans="2:3" hidden="1" x14ac:dyDescent="0.35">
      <c r="B74" s="136" t="s">
        <v>396</v>
      </c>
      <c r="C74" s="102">
        <v>0</v>
      </c>
    </row>
    <row r="75" spans="2:3" hidden="1" x14ac:dyDescent="0.35"/>
  </sheetData>
  <mergeCells count="15">
    <mergeCell ref="B45:C45"/>
    <mergeCell ref="B46:C46"/>
    <mergeCell ref="B47:C47"/>
    <mergeCell ref="B48:C48"/>
    <mergeCell ref="B49:C49"/>
    <mergeCell ref="B43:C43"/>
    <mergeCell ref="B2:C2"/>
    <mergeCell ref="B3:C3"/>
    <mergeCell ref="B5:C5"/>
    <mergeCell ref="B6:C6"/>
    <mergeCell ref="B8:C8"/>
    <mergeCell ref="B25:C25"/>
    <mergeCell ref="B23:C23"/>
    <mergeCell ref="B26:C26"/>
    <mergeCell ref="B28:C28"/>
  </mergeCells>
  <dataValidations count="1">
    <dataValidation type="decimal" operator="greaterThanOrEqual" allowBlank="1" showInputMessage="1" showErrorMessage="1" sqref="C11:C14 C17:C20 C31:C34 C37:C40 C52:C54 C57:C59 C62:C64 C67:C69 C72:C74" xr:uid="{BEF989F5-68AC-4C2C-A571-0A78F49939C3}">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614A9-28DB-4DE6-B347-9EE37E41E8B3}">
  <sheetPr>
    <pageSetUpPr fitToPage="1"/>
  </sheetPr>
  <dimension ref="B2:K23"/>
  <sheetViews>
    <sheetView workbookViewId="0">
      <selection activeCell="B2" sqref="B2"/>
    </sheetView>
  </sheetViews>
  <sheetFormatPr defaultRowHeight="14.5" x14ac:dyDescent="0.35"/>
  <cols>
    <col min="1" max="1" width="8.7265625" style="1"/>
    <col min="2" max="11" width="10.54296875" style="1" customWidth="1"/>
    <col min="12" max="16384" width="8.7265625" style="1"/>
  </cols>
  <sheetData>
    <row r="2" spans="2:11" x14ac:dyDescent="0.35">
      <c r="B2" s="28" t="s">
        <v>83</v>
      </c>
    </row>
    <row r="3" spans="2:11" x14ac:dyDescent="0.35">
      <c r="B3" s="1" t="s">
        <v>84</v>
      </c>
    </row>
    <row r="4" spans="2:11" x14ac:dyDescent="0.35">
      <c r="B4" s="1" t="s">
        <v>85</v>
      </c>
    </row>
    <row r="5" spans="2:11" x14ac:dyDescent="0.35">
      <c r="B5" s="1" t="s">
        <v>86</v>
      </c>
    </row>
    <row r="6" spans="2:11" x14ac:dyDescent="0.35">
      <c r="B6" s="1" t="s">
        <v>87</v>
      </c>
    </row>
    <row r="8" spans="2:11" ht="20" customHeight="1" x14ac:dyDescent="0.35">
      <c r="B8" s="1" t="s">
        <v>89</v>
      </c>
    </row>
    <row r="10" spans="2:11" ht="83.5" customHeight="1" x14ac:dyDescent="0.35">
      <c r="B10" s="215" t="s">
        <v>88</v>
      </c>
      <c r="C10" s="216"/>
      <c r="D10" s="216"/>
      <c r="E10" s="216"/>
      <c r="F10" s="216"/>
      <c r="G10" s="216"/>
      <c r="H10" s="216"/>
      <c r="I10" s="216"/>
      <c r="J10" s="216"/>
      <c r="K10" s="217"/>
    </row>
    <row r="11" spans="2:11" ht="9.5" customHeight="1" x14ac:dyDescent="0.35"/>
    <row r="12" spans="2:11" ht="83.5" customHeight="1" x14ac:dyDescent="0.35">
      <c r="B12" s="215" t="s">
        <v>88</v>
      </c>
      <c r="C12" s="216"/>
      <c r="D12" s="216"/>
      <c r="E12" s="216"/>
      <c r="F12" s="216"/>
      <c r="G12" s="216"/>
      <c r="H12" s="216"/>
      <c r="I12" s="216"/>
      <c r="J12" s="216"/>
      <c r="K12" s="217"/>
    </row>
    <row r="13" spans="2:11" ht="9.5" customHeight="1" x14ac:dyDescent="0.35"/>
    <row r="14" spans="2:11" ht="83.5" customHeight="1" x14ac:dyDescent="0.35">
      <c r="B14" s="215" t="s">
        <v>88</v>
      </c>
      <c r="C14" s="216"/>
      <c r="D14" s="216"/>
      <c r="E14" s="216"/>
      <c r="F14" s="216"/>
      <c r="G14" s="216"/>
      <c r="H14" s="216"/>
      <c r="I14" s="216"/>
      <c r="J14" s="216"/>
      <c r="K14" s="217"/>
    </row>
    <row r="15" spans="2:11" ht="9.5" customHeight="1" x14ac:dyDescent="0.35"/>
    <row r="16" spans="2:11" ht="83.5" customHeight="1" x14ac:dyDescent="0.35">
      <c r="B16" s="215" t="s">
        <v>88</v>
      </c>
      <c r="C16" s="216"/>
      <c r="D16" s="216"/>
      <c r="E16" s="216"/>
      <c r="F16" s="216"/>
      <c r="G16" s="216"/>
      <c r="H16" s="216"/>
      <c r="I16" s="216"/>
      <c r="J16" s="216"/>
      <c r="K16" s="217"/>
    </row>
    <row r="17" spans="2:11" ht="9.5" customHeight="1" x14ac:dyDescent="0.35"/>
    <row r="18" spans="2:11" ht="83.5" customHeight="1" x14ac:dyDescent="0.35">
      <c r="B18" s="215" t="s">
        <v>88</v>
      </c>
      <c r="C18" s="216"/>
      <c r="D18" s="216"/>
      <c r="E18" s="216"/>
      <c r="F18" s="216"/>
      <c r="G18" s="216"/>
      <c r="H18" s="216"/>
      <c r="I18" s="216"/>
      <c r="J18" s="216"/>
      <c r="K18" s="217"/>
    </row>
    <row r="19" spans="2:11" ht="9.5" customHeight="1" x14ac:dyDescent="0.35"/>
    <row r="20" spans="2:11" ht="83.5" customHeight="1" x14ac:dyDescent="0.35">
      <c r="B20" s="215" t="s">
        <v>88</v>
      </c>
      <c r="C20" s="216"/>
      <c r="D20" s="216"/>
      <c r="E20" s="216"/>
      <c r="F20" s="216"/>
      <c r="G20" s="216"/>
      <c r="H20" s="216"/>
      <c r="I20" s="216"/>
      <c r="J20" s="216"/>
      <c r="K20" s="217"/>
    </row>
    <row r="21" spans="2:11" ht="9.5" customHeight="1" x14ac:dyDescent="0.35"/>
    <row r="22" spans="2:11" ht="83.5" customHeight="1" x14ac:dyDescent="0.35">
      <c r="B22" s="215" t="s">
        <v>88</v>
      </c>
      <c r="C22" s="216"/>
      <c r="D22" s="216"/>
      <c r="E22" s="216"/>
      <c r="F22" s="216"/>
      <c r="G22" s="216"/>
      <c r="H22" s="216"/>
      <c r="I22" s="216"/>
      <c r="J22" s="216"/>
      <c r="K22" s="217"/>
    </row>
    <row r="23" spans="2:11" ht="9.5" customHeight="1" x14ac:dyDescent="0.35"/>
  </sheetData>
  <mergeCells count="7">
    <mergeCell ref="B22:K22"/>
    <mergeCell ref="B10:K10"/>
    <mergeCell ref="B12:K12"/>
    <mergeCell ref="B14:K14"/>
    <mergeCell ref="B16:K16"/>
    <mergeCell ref="B18:K18"/>
    <mergeCell ref="B20:K20"/>
  </mergeCells>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Contact Details and General Inf</vt:lpstr>
      <vt:lpstr>Quick Data Sense Check</vt:lpstr>
      <vt:lpstr>Workload Guidance Notes</vt:lpstr>
      <vt:lpstr>Workload Data Entry</vt:lpstr>
      <vt:lpstr>Optional Test Detail</vt:lpstr>
      <vt:lpstr>Consultant Data</vt:lpstr>
      <vt:lpstr>FTE Staff and Finance</vt:lpstr>
      <vt:lpstr>Turnaround Times</vt:lpstr>
      <vt:lpstr>Additional Detail (Free Text)</vt:lpstr>
      <vt:lpstr>Data Compile</vt:lpstr>
      <vt:lpstr>data_export</vt:lpstr>
      <vt:lpstr>'Additional Detail (Free Text)'!Print_Area</vt:lpstr>
      <vt:lpstr>'Consultant Data'!Print_Area</vt:lpstr>
      <vt:lpstr>'Contact Details and General Inf'!Print_Area</vt:lpstr>
      <vt:lpstr>'Optional Test Detail'!Print_Area</vt:lpstr>
      <vt:lpstr>'Quick Data Sense Check'!Print_Area</vt:lpstr>
      <vt:lpstr>'Workload Data Entry'!Print_Area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David Holland</dc:creator>
  <cp:lastModifiedBy>David Holland</cp:lastModifiedBy>
  <cp:lastPrinted>2024-05-03T09:47:14Z</cp:lastPrinted>
  <dcterms:created xsi:type="dcterms:W3CDTF">2023-08-31T07:57:05Z</dcterms:created>
  <dcterms:modified xsi:type="dcterms:W3CDTF">2024-10-08T10:14:36Z</dcterms:modified>
</cp:coreProperties>
</file>